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95" tabRatio="859"/>
  </bookViews>
  <sheets>
    <sheet name="Índice" sheetId="80" r:id="rId1"/>
    <sheet name="Nota 1" sheetId="24" r:id="rId2"/>
    <sheet name="Nota 2" sheetId="25" r:id="rId3"/>
    <sheet name="Nota 3" sheetId="26" r:id="rId4"/>
    <sheet name="Nota 4" sheetId="68" r:id="rId5"/>
    <sheet name="Nota 5" sheetId="28" r:id="rId6"/>
    <sheet name="Nota 6" sheetId="29" r:id="rId7"/>
    <sheet name="Nota 7" sheetId="30" r:id="rId8"/>
    <sheet name="Nota 8" sheetId="31" r:id="rId9"/>
    <sheet name="Nota 9" sheetId="32" r:id="rId10"/>
    <sheet name="Nota 10" sheetId="33" r:id="rId11"/>
    <sheet name="Nota 11" sheetId="34" r:id="rId12"/>
    <sheet name="Nota 12" sheetId="38" r:id="rId13"/>
    <sheet name="Nota 13" sheetId="75" r:id="rId14"/>
    <sheet name="Nota 14" sheetId="39" r:id="rId15"/>
    <sheet name="Nota 15" sheetId="40" r:id="rId16"/>
    <sheet name="Nota 16" sheetId="57" r:id="rId17"/>
    <sheet name="Nota 17" sheetId="76" r:id="rId18"/>
    <sheet name="Nota 18" sheetId="73" r:id="rId19"/>
    <sheet name="Nota 19" sheetId="42" r:id="rId20"/>
    <sheet name="Nota 20" sheetId="43" r:id="rId21"/>
    <sheet name="Nota 21" sheetId="44" r:id="rId22"/>
    <sheet name="Nota 22" sheetId="46" r:id="rId23"/>
    <sheet name="Nota 23" sheetId="47" r:id="rId24"/>
    <sheet name="Nota 24" sheetId="48" r:id="rId25"/>
    <sheet name="Nota 25" sheetId="49" r:id="rId26"/>
    <sheet name="Nota 26" sheetId="45" r:id="rId27"/>
    <sheet name="Nota 27" sheetId="50" r:id="rId28"/>
    <sheet name="Nota 28" sheetId="59" r:id="rId29"/>
    <sheet name="Nota 29" sheetId="58" state="hidden" r:id="rId30"/>
    <sheet name="Nota 30" sheetId="60" r:id="rId31"/>
    <sheet name="Nota 31" sheetId="55" r:id="rId32"/>
    <sheet name="Nota 32" sheetId="62" r:id="rId33"/>
    <sheet name="Nota 33" sheetId="54" r:id="rId34"/>
    <sheet name="Nota 34" sheetId="81" r:id="rId35"/>
    <sheet name="Nota 35" sheetId="82" r:id="rId36"/>
    <sheet name="Nota 36" sheetId="51" r:id="rId37"/>
    <sheet name="Nota 37" sheetId="53" r:id="rId38"/>
    <sheet name="Nota 38" sheetId="63" r:id="rId39"/>
    <sheet name="Nota 39" sheetId="69" r:id="rId40"/>
    <sheet name="Nota 40" sheetId="83" r:id="rId41"/>
    <sheet name="Nota 41" sheetId="84" r:id="rId42"/>
  </sheets>
  <definedNames>
    <definedName name="_xlnm.Print_Area" localSheetId="1">'Nota 1'!$A$7:$B$8</definedName>
    <definedName name="_xlnm.Print_Area" localSheetId="10">'Nota 10'!$A$7:$D$25</definedName>
    <definedName name="_xlnm.Print_Area" localSheetId="11">'Nota 11'!$A$7:$C$40</definedName>
    <definedName name="_xlnm.Print_Area" localSheetId="12">'Nota 12'!$A$7:$I$161</definedName>
    <definedName name="_xlnm.Print_Area" localSheetId="13">'Nota 13'!$A$7:$E$11</definedName>
    <definedName name="_xlnm.Print_Area" localSheetId="14">'Nota 14'!$A$7:$J$135</definedName>
    <definedName name="_xlnm.Print_Area" localSheetId="15">'Nota 15'!$A$7:$F$57</definedName>
    <definedName name="_xlnm.Print_Area" localSheetId="16">'Nota 16'!$A$7:$J$50</definedName>
    <definedName name="_xlnm.Print_Area" localSheetId="19">'Nota 19'!$A$7:$J$113</definedName>
    <definedName name="_xlnm.Print_Area" localSheetId="2">'Nota 2'!$A$7:$D$8</definedName>
    <definedName name="_xlnm.Print_Area" localSheetId="20">'Nota 20'!$A$7:$J$35</definedName>
    <definedName name="_xlnm.Print_Area" localSheetId="21">'Nota 21'!$A$7:$J$36</definedName>
    <definedName name="_xlnm.Print_Area" localSheetId="22">'Nota 22'!$A$7:$G$43</definedName>
    <definedName name="_xlnm.Print_Area" localSheetId="23">'Nota 23'!$A$7:$H$79</definedName>
    <definedName name="_xlnm.Print_Area" localSheetId="24">'Nota 24'!$A$7:$E$73</definedName>
    <definedName name="_xlnm.Print_Area" localSheetId="25">'Nota 25'!$A$7:$G$41</definedName>
    <definedName name="_xlnm.Print_Area" localSheetId="26">'Nota 26'!$A$7:$I$73</definedName>
    <definedName name="_xlnm.Print_Area" localSheetId="27">'Nota 27'!$A$7:$D$31</definedName>
    <definedName name="_xlnm.Print_Area" localSheetId="28">'Nota 28'!$A$7:$D$18</definedName>
    <definedName name="_xlnm.Print_Area" localSheetId="29">'Nota 29'!$A$1:$F$22</definedName>
    <definedName name="_xlnm.Print_Area" localSheetId="3">'Nota 3'!$A$7:$C$17</definedName>
    <definedName name="_xlnm.Print_Area" localSheetId="30">'Nota 30'!$A$7:$C$18</definedName>
    <definedName name="_xlnm.Print_Area" localSheetId="31">'Nota 31'!$A$7:$C$613</definedName>
    <definedName name="_xlnm.Print_Area" localSheetId="32">'Nota 32'!$A$7:$E$8</definedName>
    <definedName name="_xlnm.Print_Area" localSheetId="33">'Nota 33'!$A$7:$I$42</definedName>
    <definedName name="_xlnm.Print_Area" localSheetId="36">'Nota 36'!$A$7:$E$86</definedName>
    <definedName name="_xlnm.Print_Area" localSheetId="37">'Nota 37'!$A$7:$B$22</definedName>
    <definedName name="_xlnm.Print_Area" localSheetId="38">'Nota 38'!$A$7:$C$11</definedName>
    <definedName name="_xlnm.Print_Area" localSheetId="5">'Nota 5'!$A$7:$J$41</definedName>
    <definedName name="_xlnm.Print_Area" localSheetId="6">'Nota 6'!$A$7:$J$35</definedName>
    <definedName name="_xlnm.Print_Area" localSheetId="7">'Nota 7'!$A$7:$J$22</definedName>
    <definedName name="_xlnm.Print_Area" localSheetId="8">'Nota 8'!$A$7:$H$39</definedName>
    <definedName name="_xlnm.Print_Area" localSheetId="9">'Nota 9'!$A$7:$I$61</definedName>
  </definedNames>
  <calcPr calcId="144525" calcCompleted="0" calcOnSave="0"/>
</workbook>
</file>

<file path=xl/sharedStrings.xml><?xml version="1.0" encoding="utf-8"?>
<sst xmlns="http://schemas.openxmlformats.org/spreadsheetml/2006/main" count="3776" uniqueCount="1776">
  <si>
    <t>Índice de Notas a los Estados Financieros 2020</t>
  </si>
  <si>
    <t>Nota</t>
  </si>
  <si>
    <t>Nota 1. Naturaleza de la Operación</t>
  </si>
  <si>
    <t>Servicio de Salud Metropolitano Norte es una entidad perteneciente al Ministerio de Salud del Gobierno de Chile constituyendo la red de salud del área norte de la Región Metropolitana, nuestro objetivo es acoger y resolver las necesidades de salud de nuestra comunidad, respetando la diversidad étnica, cultural y género, buscando siempre la igualdad de atención en salud; seremos una red integrada para la comunidad, daremos una respuesta satisfactoria a las necesidades de salud de la población generando confianza y seguridad en la ciudadanía.</t>
  </si>
  <si>
    <t>Nota 2. Criterios Contables</t>
  </si>
  <si>
    <t>2.1. Período Contable - Bases de Preparación</t>
  </si>
  <si>
    <t>El periodo contable corresponde desde 01 de enero al 31 de diciembre 2020 y su comparativo del ejercicio anterior que corresponde desde el 01 de enero al 31 de diciembre año 2019, basando sus registros contables de acuerdo a NICSP-CGR Normativa Internacional Contable del Sector Publico, Contraloría General de la República año 2016, Ordinario 1922,  Subsecretaría Redes Asistenciales sobre actualización NICSP-CGR, Partida 16 año 2019 y REX N° 1715 de 29 de julio 2019, Manual de procedimiento de Bienes de Uso y existencias del Servicio de Salud Metropolitano Norte.</t>
  </si>
  <si>
    <t>2.2. Anticipos de Fondos</t>
  </si>
  <si>
    <t>La cuenta de anticipos de Fondos contiene anticipos a rendir, cuentas por sumarios en trámite, previsionales o asignación familiar, el más significativo, corresponde a los anticipos que se otorgan a los contratiastas de proyectos de inversión.</t>
  </si>
  <si>
    <t>2.3. Cuentas por Cobrar con Contraprestación</t>
  </si>
  <si>
    <t>Las cuentas por cobrar con contraprestación son aquellos ingresos contabilizados y que no han sido cobrados, cuya naturaleza corresponde a las prestaciones realizadas por los establecimientos asistenciales de nuestra red, derivados principlamnete de copagos MAI o particulares, su valorización al término del ejercicio es de acuerdo a los aranceles vigentes al momento de la prestación.</t>
  </si>
  <si>
    <t>2.4. Cuentas por Cobrar sin Contraprestación</t>
  </si>
  <si>
    <t>Las cuentas por cobrar sin contraprestación corresponde a recuperación de subsidios de licencias médicas, su valorización corresponde al cálculo informado por el sistema de Recursos Humanos.</t>
  </si>
  <si>
    <t>2.5. Inversiones Financieras</t>
  </si>
  <si>
    <t>Las inversiones vigentes corresponden a 365 Acciones, en Chilena Consolidada Seguros de vida, pertenecientes a Instituto Psiquiátrico, su registro contable es anterior al año 2009.</t>
  </si>
  <si>
    <t>2.6. Préstamos, Deudores Varios y Deterioro Acumulado</t>
  </si>
  <si>
    <t>Este Servicio registra préstamos del activo corriente, cuya naturaleza corresponde a los anticipos entregados a contratistas de proyectos de inversión financiados con transferencias de capital realizadas desde el nivel central, los cuales son otorgados a un máximo del 30% del valor total del proyecto adjudicado. Los ingresos se registran de acuerdo a la recuperación realizada en los estados de avance de obra. Los deudores varios del activo corriente corresponde a deudores pagados en exceso, documentos protestados y principalmente deudores por transferencias pendientes de rendicion asociados a reforzamiento municipal. Además considerar que no se han establecido indicios de deterioro.</t>
  </si>
  <si>
    <t>2.7. Existencias</t>
  </si>
  <si>
    <t>La Institución considera existencias las adquisiciones que resultan significativas para la institución, (medicamentos, materiales y útiles quirúrgicos, entre otros) para la prestación de servicios o distribución a terceros sin contraprestación o contraprestación insignificante, lo anterior de acuerdo a instrucciones establecidas en ORD. 1922 de la Subsecretaría de Redes Asistenciales.</t>
  </si>
  <si>
    <t>2.8. Bienes de Uso</t>
  </si>
  <si>
    <t>Los bienes de uso son reconocidos de acuerdo a valor de adquisición, y sus costos de habilitación asociados, el cálculo de depreciación es lineal, de acuerdo a los años de vida util asignado para cada bien, el cual en general sigue lo recomendado en Circular 16 NICSP-CGR. El tratamiento administrativo relacionados con comodatos, donaciones, deterioro, se encuentran establecidos en el Manual descrito como documento base para la preparación del los Estados Financieros y este Servicio no tiene una política de homologación de bienes según las instrucciones en ORD. 1922 de la Subsecretaría de Redes Asistenciales para la aplicación de normativa de registro de bienes menores a 3 UTM.</t>
  </si>
  <si>
    <t>2.9. Activos Intangibles</t>
  </si>
  <si>
    <t>El Servicio de Salud Metropolitano Norte, no presenta saldos para cuenta de activos intangibles.</t>
  </si>
  <si>
    <t>2.10. Propiedades de Inversión</t>
  </si>
  <si>
    <t>Este Servicio no registra Propiedades de Inversión.</t>
  </si>
  <si>
    <t>2.11. Agricultura</t>
  </si>
  <si>
    <t>Este Servicio no registra movimiento para productos agrícolas ni activos biológicos.</t>
  </si>
  <si>
    <t>2.12. Detrimento</t>
  </si>
  <si>
    <t>Este Servicio no ha generado protocolos para reconocimiento de detrimento.</t>
  </si>
  <si>
    <t>2.13. Depósitos de Terceros</t>
  </si>
  <si>
    <t>Depósitos a terceros corresponde a anticipos a proveedores y aquellos pendientes de aplicación, estos últimos, obedece al reconocimiento de ingresos percibidos por los establecimientos sin conocer su naturaleza, una vez realizado este proceso, se percibe en la respectiva cuenta presupuestaria.</t>
  </si>
  <si>
    <t>2.14. Deuda Pública Interna y Externa</t>
  </si>
  <si>
    <t>Este Servicio no registra Deuda Pública interna ni externa.</t>
  </si>
  <si>
    <t>2.15.Cuentas por Pagar con Contraprestación - Acreedores Presupuestarios y Otras Cuentas por Pagar</t>
  </si>
  <si>
    <t>Las cuentas por pagar con contraprestación corresponde al gasto en personal, bienes y servicios de consumo, adquisición de activos no financieros y deuda flotante de años anteriores al 2020, su método de valorización es la contabilización según  valor de adquisición y costos de habilitación asociados, y su saldo pendiente de pago. Se considera que para el año 2020 el pago de facturas es realizado por la Tesorería General de la República para cuentas de bienes y servicios de consumo, adquisición de activos no financieros y proyectos de inversión, salvo excepciones como lo que se refiere a consumos básicos y proveedores informados por los establecimientos.</t>
  </si>
  <si>
    <t>2.16. Cuentas por Pagar sin Contraprestación - Acreedores Presupuestarios y Otras cuentas por Pagar</t>
  </si>
  <si>
    <t>Las cuentas por pagar sin contraprestación que resgistra este Servicio, corresponde a indemnización por fondos de incentivo al retiro de funcionarios que se acogieron el beneficio y transferencias corrientes para reforzamiento municipal a comunas del área metropolitana norte, en consecuencia de mandatos firmados por nuestra entidad y los municipios para el pago de facturas asociadas a formación de especialistas, las cuales se encuentran pendientes de pago.</t>
  </si>
  <si>
    <t>2.17. Provisiones</t>
  </si>
  <si>
    <t>Corresponde a juicios que mantiene pendiente de resolución el Servicio con terceros, su método de valorización corresponde a lo informado por la Area de Asesoría Jurídica y que contemplan una posibilidad de ocurrencia mayor al 50 %, el registro corresponde a aquellas que en su valorizacion superen las 1,000 UTM al 31 de diciembre 2020.</t>
  </si>
  <si>
    <t>2.18. Beneficios a los Empleados</t>
  </si>
  <si>
    <t>Las Provisiones registradas por el servicio corresponde a los fondos de incentivo al retiro,su método de valorización es de acuerdo a cálculo informado por Subdepartamento de Recursos Humanos, este beneficio es otorgado a los funcionarios que se acogen cada año a retiro, lo cual se encuentra consagrado en la ley vigente, su liquidación se realizará el año 2021.</t>
  </si>
  <si>
    <t>2.19. Arrendamientos</t>
  </si>
  <si>
    <t>El Servicio no posee pasivos por leasing y solo registra arriendos operativos, como arrendatario, los cuales son registrados según el costo de la prestación y en gastos patrimoniales.</t>
  </si>
  <si>
    <t>2.20. Concesiones</t>
  </si>
  <si>
    <t>Este Servicio no registra Activos ni Pasivos por Concesiones.</t>
  </si>
  <si>
    <t>2.21. Activos Contingentes y Pasivos Contingentes</t>
  </si>
  <si>
    <t>Este Servicio no registra Activos ni Pasivos Contingentes.</t>
  </si>
  <si>
    <t>2.22. Ingresos de Transacciones con Contraprestación</t>
  </si>
  <si>
    <t>El Servicio de Salud, presenta transacciones por prestaciones de salud, realizadas en los establecimientos dependientes a la Red, de acuerdo a los aranceles definidos por FONASA.</t>
  </si>
  <si>
    <t>2.23. Transferencias, Impuestos y Multas</t>
  </si>
  <si>
    <t>Las transferencias recibidas por este Servicio, provienen desde el nivel Central, principalmente de FONASA, Subsecretaría de Salud Pública y Subsecretaría de Redes Asistenciales. En tanto las multas corresponden a las condiciones establecidas en los contratos vigentes con terceros, por incumplimiento en las prestaciones de servicios estipuladas en las respectivas bases.</t>
  </si>
  <si>
    <t>2.24. Efecto de las Variaciones en los. Tipos de Cambio de la Moneda Extranjera</t>
  </si>
  <si>
    <t>Este Servicio no registra transacciones con Moneda Extranjera</t>
  </si>
  <si>
    <t>2.25. Errores</t>
  </si>
  <si>
    <t>Los errores, corresponden a los ajustes de deudores y acreedores presupuestarios, producto de aplicaciones de notas de créditos o en su defecto ajustes por diferencias del cálculo de reembolso por recuperaciones de licencias médicas al momento de generar su reconocimiento. Lo anterior de acuerdo a la normativa contable vigente.</t>
  </si>
  <si>
    <t>2.26. Información Financiera por Segmentos</t>
  </si>
  <si>
    <t>Este Servicio no presenta información finananciera por Segmentos.</t>
  </si>
  <si>
    <t>2.27. Inversiones Asociadas y Negocios Conjuntos</t>
  </si>
  <si>
    <t>Este Servicio no registra Inversiones asociadas y negocios conjuntos.</t>
  </si>
  <si>
    <t>2.28. Ingresos y Gastos Presupuestarios</t>
  </si>
  <si>
    <t>Los ingresos presupuestarios son reconocidos cuando se produce el hecho económico, y de acuerdo a su naturaleza, si no es posible obtener esta información, se registra en una cuenta extraprespuestaria, en particular para las transferencias corrientes y de capital, se realiza de acuerdo a lo informado por el gobierno central, en tanto para licencias médicas, se registran cuando éstas se encuentran aprobadas por la entidad competente y de acuerdo a los plazos legales vigentes.</t>
  </si>
  <si>
    <t>El reconocimiento de los gastos de personal, se realiza de acuerdo a lo informado en las respectivas planillas de remuneraciones y resoluciones exentas emitidas por el servicio, para transferencias a otras entidades, de acuerdo a las referencias técnicas y financieras que establezcan los convenios y Circular 16, para el resto de los gastos, en general, cuando el hecho económico se encuentra perfeccionado, es decir que las validaciones den cuenta que se ha prestado el servicio o recepcionado el bien con el respaldo debido de un proceso de compra o acto administrativo correspondiente.</t>
  </si>
  <si>
    <t>2.29. Ingresos y Gastos Patrimoniales</t>
  </si>
  <si>
    <t>Los ingresos y gastos patrimoniales se determinan de acuerdo al tratamiento contable de los ingresos y gastos presupuestarios, así como los asientos económicos generados principalmente por la normativa de bienes de uso, existencia y transferencias.</t>
  </si>
  <si>
    <t>2.30. Patrimonio Neto</t>
  </si>
  <si>
    <t>Patrimonio corresponde al resultado del ejercicio, entre la diferencia de ingresos y gastos patromoniales de cada año, el cual en la apertura del año siguiente corresponde a resultado acumulado, además de la aplicación de errores contables de años anteriores.</t>
  </si>
  <si>
    <t>Nota 3. Cambio en Políticas y Estimaciones Contables</t>
  </si>
  <si>
    <t>a) Cambios en Políticas Contables</t>
  </si>
  <si>
    <t>El Servicio no ha realizado cambio de las políticas contables.</t>
  </si>
  <si>
    <t>b) Cambio en Estimaciones Contables</t>
  </si>
  <si>
    <t>El servicio no ha realizado cambio de las estimaciones contables.</t>
  </si>
  <si>
    <t>c) Información adicional</t>
  </si>
  <si>
    <t>El Servicio ha establecido las políticas contables en el proyecto de implementación, ratificado en el manual de bienes de uso y existencias y las Instrucciones establecidas en ORD 1922 Subsecretaría Redes Asistenciales sobre actualización NICSP-CGR.</t>
  </si>
  <si>
    <t xml:space="preserve">Nota 4. Recursos Disponibles </t>
  </si>
  <si>
    <t xml:space="preserve">a) Dispnibiliadad en Moneda Nacional </t>
  </si>
  <si>
    <t>N° Cuenta</t>
  </si>
  <si>
    <t xml:space="preserve">Nombre </t>
  </si>
  <si>
    <t xml:space="preserve">Cantidad de 
cuentas corrientes </t>
  </si>
  <si>
    <t>31-12-2020
en M$ (miles de pesos)</t>
  </si>
  <si>
    <t>31-12-2019
en M$ (miles de pesos)</t>
  </si>
  <si>
    <t xml:space="preserve">Caja  </t>
  </si>
  <si>
    <t xml:space="preserve">Banco Estado </t>
  </si>
  <si>
    <t xml:space="preserve">Banco del Sistema Financiero </t>
  </si>
  <si>
    <t xml:space="preserve">Total </t>
  </si>
  <si>
    <r>
      <rPr>
        <sz val="11"/>
        <rFont val="Arial"/>
        <charset val="134"/>
      </rPr>
      <t>b) Disponibilidad en Moneda Extranjera</t>
    </r>
    <r>
      <rPr>
        <b/>
        <sz val="11"/>
        <color rgb="FF0070C0"/>
        <rFont val="Arial"/>
        <charset val="134"/>
      </rPr>
      <t xml:space="preserve"> </t>
    </r>
  </si>
  <si>
    <t>No Aplica</t>
  </si>
  <si>
    <t xml:space="preserve">Banco del sistema Financiero </t>
  </si>
  <si>
    <t xml:space="preserve">c) Anticipos de Fondos </t>
  </si>
  <si>
    <t>31-12-2020, en M$ (miles de pesos)</t>
  </si>
  <si>
    <t xml:space="preserve">Cuenta </t>
  </si>
  <si>
    <t xml:space="preserve">De periodos Anteriores </t>
  </si>
  <si>
    <t xml:space="preserve"> Del año </t>
  </si>
  <si>
    <t xml:space="preserve">Anticipos a Proveedores </t>
  </si>
  <si>
    <t xml:space="preserve">Anticipos a Contratistas </t>
  </si>
  <si>
    <t>Anticipos a Rendir Cuenta</t>
  </si>
  <si>
    <t xml:space="preserve">Garantías Otorgadas </t>
  </si>
  <si>
    <t xml:space="preserve">Anticipos Previsionales </t>
  </si>
  <si>
    <t>Cartas de Créditos</t>
  </si>
  <si>
    <t xml:space="preserve">Fluctuación de Cambios </t>
  </si>
  <si>
    <t>TOTAL</t>
  </si>
  <si>
    <t>31-12-2019, en M$ (miles de pesos)</t>
  </si>
  <si>
    <t xml:space="preserve">De periodos anteriores </t>
  </si>
  <si>
    <t xml:space="preserve">d) Detalle de cuentas de Anticipos de Fondos  </t>
  </si>
  <si>
    <t>11401  Anticipos a Proveedores</t>
  </si>
  <si>
    <t>N°</t>
  </si>
  <si>
    <t>Rut</t>
  </si>
  <si>
    <t>Total</t>
  </si>
  <si>
    <t>76.116.604-2</t>
  </si>
  <si>
    <t>Importadora y Comercilizadora Blumedical Ltda.</t>
  </si>
  <si>
    <t xml:space="preserve"> 90761000-4</t>
  </si>
  <si>
    <t>PHILIPS CHILENA S.A.</t>
  </si>
  <si>
    <t>96.625.550-1</t>
  </si>
  <si>
    <t>ANDOVER</t>
  </si>
  <si>
    <t>92.999.000-5</t>
  </si>
  <si>
    <t>ARQUIMED</t>
  </si>
  <si>
    <t>76824390-5</t>
  </si>
  <si>
    <t xml:space="preserve">AGENCIAS INTERNACIONALES S.A. </t>
  </si>
  <si>
    <t>60910000-1</t>
  </si>
  <si>
    <t xml:space="preserve">UNIVERSIDAD DE CHILE </t>
  </si>
  <si>
    <t>96868100-1</t>
  </si>
  <si>
    <t xml:space="preserve">CHC CONSULTORIA Y GESTIO SOCIEDAD ANONIMA </t>
  </si>
  <si>
    <t>88900200-K</t>
  </si>
  <si>
    <t xml:space="preserve">INTERNATIONAL CLINICS S.A. </t>
  </si>
  <si>
    <t>96565670-7</t>
  </si>
  <si>
    <t xml:space="preserve">S &amp; A CONSULTORES ASOCIADOS CHILE S.A. </t>
  </si>
  <si>
    <t>96625550-1</t>
  </si>
  <si>
    <t xml:space="preserve">ANDOVER ALIANZA MEDICA S.A. </t>
  </si>
  <si>
    <t xml:space="preserve">Resto deudores </t>
  </si>
  <si>
    <t>Cantidad total de deudores 2020:</t>
  </si>
  <si>
    <t>76.560.564-4</t>
  </si>
  <si>
    <t>88.900.200-K</t>
  </si>
  <si>
    <t>INTERNATIONAL CLINICS S.A.</t>
  </si>
  <si>
    <t>92.288.000-k</t>
  </si>
  <si>
    <t>DROGUERIA HOFMANN</t>
  </si>
  <si>
    <t>96.533.330-4</t>
  </si>
  <si>
    <t>HEMISFERIO SUR</t>
  </si>
  <si>
    <t>78.874.470-6</t>
  </si>
  <si>
    <t>STRYKER</t>
  </si>
  <si>
    <t>76.321.180-0</t>
  </si>
  <si>
    <t>ZERENE MARTINEZ Y CIA.</t>
  </si>
  <si>
    <t>93.020.000-k</t>
  </si>
  <si>
    <t>TECNIGEN</t>
  </si>
  <si>
    <t>93.020.000-K</t>
  </si>
  <si>
    <t>87.590.600-3</t>
  </si>
  <si>
    <t>TERUMO</t>
  </si>
  <si>
    <t>Cantidad total de deudores 2019:</t>
  </si>
  <si>
    <t>11402  Anticipos a Contratistas</t>
  </si>
  <si>
    <t>79554610-3</t>
  </si>
  <si>
    <t xml:space="preserve">INGENIERA CONSTRUCCION APOQUINDO LTDA. </t>
  </si>
  <si>
    <t>78180590-4</t>
  </si>
  <si>
    <t xml:space="preserve">SOC. CONSTRUCTORA JORGE ORELLANA LAVANDEROS Y CIA LTDA </t>
  </si>
  <si>
    <t>78630550-0</t>
  </si>
  <si>
    <t xml:space="preserve">SOC. CONSTRUCTORA RICARDO GONZALEZ Y CIA. LTDA. </t>
  </si>
  <si>
    <t>11403  Anticipos a Rendir Cuentas</t>
  </si>
  <si>
    <t xml:space="preserve">69071300-4 </t>
  </si>
  <si>
    <t>I MUNICIPALIDAD DE QUILICURA</t>
  </si>
  <si>
    <t>61608000-8</t>
  </si>
  <si>
    <t xml:space="preserve">SERVICIO DE SALUD METROPOLITANO NORTE </t>
  </si>
  <si>
    <t xml:space="preserve">69255400-0 </t>
  </si>
  <si>
    <t>I MUNICIPALIDAD DE HUECHURABA</t>
  </si>
  <si>
    <t>69070200-2</t>
  </si>
  <si>
    <t xml:space="preserve"> I MUNICIPALIDAD DE CONCHALI</t>
  </si>
  <si>
    <t xml:space="preserve">61608000-8 </t>
  </si>
  <si>
    <t>SERVICIO DE SALUD METROPOLITANO NORTE</t>
  </si>
  <si>
    <t xml:space="preserve">69071500-7 </t>
  </si>
  <si>
    <t>I MUNICIPALIDAD DE COLINA</t>
  </si>
  <si>
    <t xml:space="preserve">69071400-0 </t>
  </si>
  <si>
    <t>I MUNICIPALIDAD DE LAMPA</t>
  </si>
  <si>
    <t>61608004-0</t>
  </si>
  <si>
    <t>HOSPITAL ROBERTO DEL RIO</t>
  </si>
  <si>
    <t xml:space="preserve">69254800-0 </t>
  </si>
  <si>
    <t>I MUNICIPALIDAD DE RECOLETA</t>
  </si>
  <si>
    <t xml:space="preserve">69255500-7 </t>
  </si>
  <si>
    <t>I MUNICIPALIDAD DE INDEPENDENCIA</t>
  </si>
  <si>
    <t>61.608.000-8</t>
  </si>
  <si>
    <t xml:space="preserve">74.353.100-0 </t>
  </si>
  <si>
    <t>CENTRO DE DIAGNOSTICO TERAPEUTICO DRA ELOISA DIAZ</t>
  </si>
  <si>
    <t xml:space="preserve">61.608.002-4 </t>
  </si>
  <si>
    <t xml:space="preserve">HOSPITAL SAN JOSE </t>
  </si>
  <si>
    <t xml:space="preserve">9.031.637-0 </t>
  </si>
  <si>
    <t>JUAN ALBERTO CUKIC ESCOBAR</t>
  </si>
  <si>
    <t xml:space="preserve"> 61.608.700-2</t>
  </si>
  <si>
    <t>CENTRAL DE ABASTECIMIENTO DEL S.N.S.S</t>
  </si>
  <si>
    <t>6.047.496-4</t>
  </si>
  <si>
    <t>LUIS GODOY SALAS</t>
  </si>
  <si>
    <t xml:space="preserve">13.548.711-2 </t>
  </si>
  <si>
    <t>DENISSE  BOSSELIN RECABARREN</t>
  </si>
  <si>
    <t>10.931.922-8</t>
  </si>
  <si>
    <t>JUAN SOTO CONTRERAS</t>
  </si>
  <si>
    <t>12.558.908-1</t>
  </si>
  <si>
    <t>GUILLERMO BURGOS CID</t>
  </si>
  <si>
    <t>11406  Anticipos Previsionales</t>
  </si>
  <si>
    <t>61.608.002-4</t>
  </si>
  <si>
    <t>HOSPITAL SAN JOSE</t>
  </si>
  <si>
    <t>HOSPITAL ROBERTO DE RIO</t>
  </si>
  <si>
    <t>81826800 - 9</t>
  </si>
  <si>
    <t xml:space="preserve">CCAF LOS ANDES </t>
  </si>
  <si>
    <t>61608003-2</t>
  </si>
  <si>
    <t xml:space="preserve"> INSTITUTO PSIQUIATRICO DR JOSE HORWITZ BARAK</t>
  </si>
  <si>
    <t>12902969-2</t>
  </si>
  <si>
    <t xml:space="preserve">C.D.T. DRA. ELOISA DIAZ I. </t>
  </si>
  <si>
    <t xml:space="preserve"> SERVICIO DE SALUD METROPOLITANO NORTE</t>
  </si>
  <si>
    <t>81826800-9</t>
  </si>
  <si>
    <t xml:space="preserve"> CAJA DE COMPENSACION DE ASIGNACION FAMILIAR DE LOS ANDES</t>
  </si>
  <si>
    <t>S.S.M.N</t>
  </si>
  <si>
    <t>61608006-7</t>
  </si>
  <si>
    <t>HOSPITAL DE TIL TIL</t>
  </si>
  <si>
    <t>61.608.004-0</t>
  </si>
  <si>
    <t>81.826.800-9</t>
  </si>
  <si>
    <t>CAJA DE COMPENSACION DE ASIGNACION FAMILIAR</t>
  </si>
  <si>
    <t>Dirección Servicio de Salud Metropolitano Norte</t>
  </si>
  <si>
    <t>61.608.003-2</t>
  </si>
  <si>
    <t>INSTITUTO PSIQUIATRICO DR. JOSE HORWITZ</t>
  </si>
  <si>
    <t>74.353.100-0</t>
  </si>
  <si>
    <t>C.C.A.F. CAJA  LOS  ANDES</t>
  </si>
  <si>
    <t>61.608.006-7</t>
  </si>
  <si>
    <t>Hospital Til Til</t>
  </si>
  <si>
    <t>15.349.550-5</t>
  </si>
  <si>
    <t>ROXANA NOVOA MENDEZ</t>
  </si>
  <si>
    <t>12.963.697-1</t>
  </si>
  <si>
    <t>INGRID MUÑOZ GONZALEZ</t>
  </si>
  <si>
    <t>15.500.662-5</t>
  </si>
  <si>
    <t>BARBARA SALAS LASTRA</t>
  </si>
  <si>
    <t xml:space="preserve">e) Información Adicional </t>
  </si>
  <si>
    <t>Las diferencias en la cantidad de deudores presentados entre el año 2020 y 2019 corresponde a que para el año 2020 se considera la totalidad de acreedores en tanto para el 2019 correspondia a la cantidad de principales por cada cuenta.</t>
  </si>
  <si>
    <t>Nota 5. Cuentas por Cobrar con Contraprestación</t>
  </si>
  <si>
    <t>a) Indicar los saldos vigentes y antigüedad de cada cuenta nivel 1 según el siguiente formato:</t>
  </si>
  <si>
    <t>Nombre Cuenta</t>
  </si>
  <si>
    <t>Hasta 90 días</t>
  </si>
  <si>
    <t>De 91 días a un año</t>
  </si>
  <si>
    <t>Más de un año</t>
  </si>
  <si>
    <t>Tarjetas de Crédito</t>
  </si>
  <si>
    <t>Cuentas por Cobrar – Rentas de la Propiedad</t>
  </si>
  <si>
    <t>Cuentas por Cobrar – Ingresos de Operación</t>
  </si>
  <si>
    <t>Cuentas por Cobrar – Venta de Activos No Financieros</t>
  </si>
  <si>
    <t>Cuentas por Cobrar – Venta de Activos Financieros</t>
  </si>
  <si>
    <t>Cuentas por Cobrar – Recuperación de Préstamos</t>
  </si>
  <si>
    <t>Cuentas por Cobrar – Endeudamiento</t>
  </si>
  <si>
    <t>Deudores por Ventas Ley N° 18.868</t>
  </si>
  <si>
    <t>Cuentas por Cobrar de Ingresos Presupuestarios</t>
  </si>
  <si>
    <t>b) Información Adicional</t>
  </si>
  <si>
    <t>,</t>
  </si>
  <si>
    <t>Este Servicio no se presenta información adicional.</t>
  </si>
  <si>
    <t>Nota 6. Cuentas por Cobrar sin Contraprestación</t>
  </si>
  <si>
    <t>a) Indicar saldo vigente y antigüedad de cada cuenta nivel 1 según el siguiente formato:</t>
  </si>
  <si>
    <t>Subtotal</t>
  </si>
  <si>
    <t>Cuentas por Cobrar – Impuestos</t>
  </si>
  <si>
    <t>Cuentas por Cobrar – Imposiciones Previsionales</t>
  </si>
  <si>
    <t>Cuentas por Cobrar – Transferencias Corrientes</t>
  </si>
  <si>
    <t>Cuentas por Cobrar – Otros Ingresos Corrientes</t>
  </si>
  <si>
    <t>Cuentas por Cobrar – Aporte Fiscal</t>
  </si>
  <si>
    <t>Cuentas por Cobrar – Transferencias para Gastos de Capital</t>
  </si>
  <si>
    <t>Otras Cuentas por Cobrar de Ingresos Previsionales</t>
  </si>
  <si>
    <t>Nota 7. Inversiones Financieras</t>
  </si>
  <si>
    <t xml:space="preserve">a) Activos Corrientes </t>
  </si>
  <si>
    <t>Inversiones a valor razonable con cambios en los resultados</t>
  </si>
  <si>
    <t>Inversiones mantenidas hasta el vencimiento</t>
  </si>
  <si>
    <t>Inversiones disponibles para la venta y otras inversiones</t>
  </si>
  <si>
    <t>Inversiones Temporales</t>
  </si>
  <si>
    <t>Inversiones a Corto Plazo</t>
  </si>
  <si>
    <t>Intereses Devengados y no Percibidos por Inversiones Financieras</t>
  </si>
  <si>
    <t>Fondo de Estabilización Económica y Social</t>
  </si>
  <si>
    <t>Fondo de Reserva de Pensiones</t>
  </si>
  <si>
    <t xml:space="preserve">Fondo para la Educación </t>
  </si>
  <si>
    <t xml:space="preserve">Fondo de Apoyo Regional </t>
  </si>
  <si>
    <t>Fondo para Diagnósticos y Tratamientos de Alto Costo</t>
  </si>
  <si>
    <t>intereses Devengados y no Percibidos por Inversiones Financieras</t>
  </si>
  <si>
    <t xml:space="preserve">b) Activos No Corrientes </t>
  </si>
  <si>
    <t xml:space="preserve">Acciones y Participaciones de Capital </t>
  </si>
  <si>
    <t xml:space="preserve">Inversiones a Largo Plazo </t>
  </si>
  <si>
    <t xml:space="preserve">Otros Activos Financieros </t>
  </si>
  <si>
    <t>Nota 8. Préstamos</t>
  </si>
  <si>
    <t>a) Saldos vigentes para el corto y largo plazo</t>
  </si>
  <si>
    <t>Concepto</t>
  </si>
  <si>
    <t>Corto Plazo</t>
  </si>
  <si>
    <t>Largo Plazo</t>
  </si>
  <si>
    <t>Asistencia Social (12301, 12313)</t>
  </si>
  <si>
    <t>Hipotecarios (12302, 12314)</t>
  </si>
  <si>
    <t>Pignoraticios (12303, 12315)</t>
  </si>
  <si>
    <t>De Fomento (12304, 12316)</t>
  </si>
  <si>
    <t>Médicos (12305, 12317)</t>
  </si>
  <si>
    <t>A Contratistas (12306, 12318)</t>
  </si>
  <si>
    <t>Por cambio de Residencia (12307, 12319)</t>
  </si>
  <si>
    <t>Por ventas (12309, 12320)</t>
  </si>
  <si>
    <t>Otros (12321)</t>
  </si>
  <si>
    <t>b) Movimiento de préstamos</t>
  </si>
  <si>
    <t>Saldo al inicio del periodo</t>
  </si>
  <si>
    <t>Nuevos prestamos concedidos</t>
  </si>
  <si>
    <t>Ajustes al valor razonable</t>
  </si>
  <si>
    <t>Préstamos reembolsados</t>
  </si>
  <si>
    <t>Pérdidas por deterioro</t>
  </si>
  <si>
    <t>Incrementos en el valor libro producto de la aplicación de la tasa de interés efectiva</t>
  </si>
  <si>
    <t xml:space="preserve">Otros ajustes     </t>
  </si>
  <si>
    <t>Saldo neto al final del periodo</t>
  </si>
  <si>
    <t>El Servicio se encuentra a la espera de contar con las modifiaciones presupuestarias que permitan registrar la ejecución y rebajar los saldos que se presentan en cuenta de anticipo a contratistas.</t>
  </si>
  <si>
    <t>Nota 9. Deudores Varios</t>
  </si>
  <si>
    <t>a) Deudores Varios Corrientes</t>
  </si>
  <si>
    <t>              i.        Indicar los saldos vigentes según el siguiente formato</t>
  </si>
  <si>
    <t xml:space="preserve">N° Cuenta </t>
  </si>
  <si>
    <t xml:space="preserve">Nombre Cuenta </t>
  </si>
  <si>
    <t>Otros Deudores Financieros</t>
  </si>
  <si>
    <t>Deudores por Gastos Pagados en Exceso</t>
  </si>
  <si>
    <t>Documentos Protestados</t>
  </si>
  <si>
    <t>Deudores</t>
  </si>
  <si>
    <t>Documento por Cobrar</t>
  </si>
  <si>
    <t>IVA-Crédito Fiscal</t>
  </si>
  <si>
    <t xml:space="preserve">Pagos Provisionales Mensuales </t>
  </si>
  <si>
    <t xml:space="preserve">Deudores por Transferencia Reintegrables </t>
  </si>
  <si>
    <t>              ii.        Deudores por Transferencias Reintegrables</t>
  </si>
  <si>
    <t xml:space="preserve"> De años anteriores </t>
  </si>
  <si>
    <t xml:space="preserve">Del año </t>
  </si>
  <si>
    <t xml:space="preserve"> De años Anteriores </t>
  </si>
  <si>
    <t xml:space="preserve">TOTALES </t>
  </si>
  <si>
    <t>Cuenta Nivel 2 (código + denominación)</t>
  </si>
  <si>
    <t>Nombre</t>
  </si>
  <si>
    <t>De Años anteriores</t>
  </si>
  <si>
    <t xml:space="preserve">Del Año </t>
  </si>
  <si>
    <t>69254800-0 </t>
  </si>
  <si>
    <t>ILUSTRE MUNICIPALIDAD DE RECOLETA </t>
  </si>
  <si>
    <t> 69070200-2</t>
  </si>
  <si>
    <t>ILUSTRE MUNICIPALIDAD DE CONCHALI </t>
  </si>
  <si>
    <t> 69071300-4</t>
  </si>
  <si>
    <t>ILUSTRE MUNICIPALIDAD DE QUILICURA</t>
  </si>
  <si>
    <t> 69255400-0</t>
  </si>
  <si>
    <t>ILUSTRE MUNICIPALIDAD DE HUECHURABA </t>
  </si>
  <si>
    <t> 69071400-0</t>
  </si>
  <si>
    <t>ILUSTRE MUNICIPALIDAD DE LAMPA </t>
  </si>
  <si>
    <t>69071500-7 </t>
  </si>
  <si>
    <t> ILUSTRE MUNICIPALIDAD DE COLINA</t>
  </si>
  <si>
    <t> 69255500-7</t>
  </si>
  <si>
    <t>ILUSTRE MUNICIPALIDAD DE INDEPENDENCIA </t>
  </si>
  <si>
    <t> 69071600-3</t>
  </si>
  <si>
    <t>ILUSTRE MUNICIPALIDAD DE TIL TIL </t>
  </si>
  <si>
    <t xml:space="preserve">Resto de deudores </t>
  </si>
  <si>
    <t xml:space="preserve">TOTAL </t>
  </si>
  <si>
    <t xml:space="preserve">Descripción de los deudores </t>
  </si>
  <si>
    <t>Cantidad total de deudores al 2020</t>
  </si>
  <si>
    <t xml:space="preserve">Resto de Deudores </t>
  </si>
  <si>
    <t>Cantidad total de deudores al 2019</t>
  </si>
  <si>
    <t xml:space="preserve">                iii.         	Deudores, Documentos por Cobrar, Documentos Protestados, Otros Deudores Financieros y Deudores pagados en Exceso.</t>
  </si>
  <si>
    <t xml:space="preserve"> 11498 Deudores por Gastos Pagados en Exceso</t>
  </si>
  <si>
    <t>De años anteriores</t>
  </si>
  <si>
    <t>86397000-8</t>
  </si>
  <si>
    <t>DIPROMED</t>
  </si>
  <si>
    <t xml:space="preserve">SERVICIO SALUD METROPOLITANO NORTE </t>
  </si>
  <si>
    <t>60805000-0</t>
  </si>
  <si>
    <t xml:space="preserve">TESORERIA GENERAL DE  LA REPUBLICA </t>
  </si>
  <si>
    <t>19569707-8</t>
  </si>
  <si>
    <t>MARIA FLORES VARGAS</t>
  </si>
  <si>
    <t>88466300-8</t>
  </si>
  <si>
    <t>TECNOFARMA</t>
  </si>
  <si>
    <t>76020963-5</t>
  </si>
  <si>
    <t>INVERSIONES TECNOLÓGICAS</t>
  </si>
  <si>
    <t xml:space="preserve"> 11601 Documentos protestados</t>
  </si>
  <si>
    <t>96.504.160-5</t>
  </si>
  <si>
    <t xml:space="preserve">Isapre nueva Mas vida </t>
  </si>
  <si>
    <t>76098072-2</t>
  </si>
  <si>
    <t>GESTION Y SOLUCIONES INFORMATICAS LIMITADA</t>
  </si>
  <si>
    <t>61608404-6</t>
  </si>
  <si>
    <t>INSTITUTO NACIONAL DEL CANCER</t>
  </si>
  <si>
    <t>70995200-5</t>
  </si>
  <si>
    <t xml:space="preserve">Universidad de Chile </t>
  </si>
  <si>
    <t>96.572.800-7</t>
  </si>
  <si>
    <t xml:space="preserve">isapre banmedica </t>
  </si>
  <si>
    <t xml:space="preserve">Servicio Salud Metropolitano Norte </t>
  </si>
  <si>
    <t>12101 deudores</t>
  </si>
  <si>
    <t xml:space="preserve">b) Deudores Varios No Corrientes </t>
  </si>
  <si>
    <t xml:space="preserve">                  i. Indicar los Saldos Vigentes según el Siguiente Detalle </t>
  </si>
  <si>
    <t xml:space="preserve">Deudores de Dudosa Recuperación </t>
  </si>
  <si>
    <t>Deudores en Cobranza Judicial</t>
  </si>
  <si>
    <t>Derechos por Convenios de las 
Municipalidades por Aportes Adeudados 
FCM</t>
  </si>
  <si>
    <t>Compensación de Acreedores
 CENABAST</t>
  </si>
  <si>
    <r>
      <rPr>
        <b/>
        <sz val="11"/>
        <color theme="1"/>
        <rFont val="Arial"/>
        <charset val="134"/>
      </rPr>
      <t>Totales</t>
    </r>
    <r>
      <rPr>
        <sz val="11"/>
        <color theme="1"/>
        <rFont val="Arial"/>
        <charset val="134"/>
      </rPr>
      <t xml:space="preserve"> </t>
    </r>
  </si>
  <si>
    <t>12401 Deudores de Dudosa Recuperación</t>
  </si>
  <si>
    <t>69254800-0</t>
  </si>
  <si>
    <t xml:space="preserve"> Municipalidad de Recoleta</t>
  </si>
  <si>
    <t>ROBICHON IVES HENRY</t>
  </si>
  <si>
    <t xml:space="preserve">70954200-1 </t>
  </si>
  <si>
    <t xml:space="preserve"> CORPORACION MUNICIPAL DE LAMPA</t>
  </si>
  <si>
    <t>96501450-0</t>
  </si>
  <si>
    <t>ISAPRE CRUZ BLANCA</t>
  </si>
  <si>
    <t>96645500-4</t>
  </si>
  <si>
    <t>ISAPRE SFERA S.A.</t>
  </si>
  <si>
    <t>71528700-5</t>
  </si>
  <si>
    <t>UNIVERSIDAD LA REPUBLICA</t>
  </si>
  <si>
    <t>96502530-8</t>
  </si>
  <si>
    <t>ISAPRE VIDA TRES</t>
  </si>
  <si>
    <t>95000000-7</t>
  </si>
  <si>
    <t>ISAPRE VIDA PLENA</t>
  </si>
  <si>
    <t>GALO ANDRES LOZANO BURBUBANA</t>
  </si>
  <si>
    <t>96856780-2</t>
  </si>
  <si>
    <t>ISAPRE CONSALUD</t>
  </si>
  <si>
    <t xml:space="preserve">               ii. Deudores de Incierta recuperación </t>
  </si>
  <si>
    <t>Los deudores de incierta recuperación corresponde a los registros de Hospital San José e Instituto Psiquiátrico.</t>
  </si>
  <si>
    <t xml:space="preserve">c) Información adicional </t>
  </si>
  <si>
    <t>Nota 10. Deterioro Acumulado de Bienes Financieros</t>
  </si>
  <si>
    <t>a) Deterioro de Bienes Financieros Corrientes</t>
  </si>
  <si>
    <t>Deterioro Acumulado de Cuentas por Cobrar</t>
  </si>
  <si>
    <t>Deterioro Acumulado de Inversiones Financieras</t>
  </si>
  <si>
    <t>Deterioro Acumulado de Préstamos Corto Plazo</t>
  </si>
  <si>
    <t>Describir para cada caso la metodología aplicada.</t>
  </si>
  <si>
    <t>Saldo al 31-12-2019</t>
  </si>
  <si>
    <t>Aumentos  año 2020</t>
  </si>
  <si>
    <t>Reverso año 2020</t>
  </si>
  <si>
    <t>Saldo al 31-12-2020</t>
  </si>
  <si>
    <t>b) Deterioro de Bienes Financieros No Corrientes</t>
  </si>
  <si>
    <t xml:space="preserve">Deterioro Acumulado de Deudores de Incierta Recuperación </t>
  </si>
  <si>
    <t xml:space="preserve"> Deterioro Acumulado de Préstamos Largo Plazo </t>
  </si>
  <si>
    <t xml:space="preserve"> Deterioro Acumulado de Otros Bienes Financieros</t>
  </si>
  <si>
    <t>Aumentos  Año 2020</t>
  </si>
  <si>
    <t>Reverso Año 2020</t>
  </si>
  <si>
    <t>Este Servicio no registra movimiento para esta cuenta.</t>
  </si>
  <si>
    <t xml:space="preserve">Nota 11. Existencias </t>
  </si>
  <si>
    <t>a) Saldos vigentes por clases de existencias</t>
  </si>
  <si>
    <t>Clase de Existencia</t>
  </si>
  <si>
    <t>Existencias de Alimentos y Bebidas (13101)</t>
  </si>
  <si>
    <t>Existencias de Textiles, Vestuario y Calzado (13102)</t>
  </si>
  <si>
    <t>Existencias de Combustibles y Lubricantes (13103)</t>
  </si>
  <si>
    <t>Existencias de Materiales de Uso o Consumo (13104)</t>
  </si>
  <si>
    <t>Productos Terminados para la Venta (13105)</t>
  </si>
  <si>
    <t>Existencias de Bienes de Cambio para Terceros (13107)</t>
  </si>
  <si>
    <t>Existencias para la Defensa (13108 y 13109)</t>
  </si>
  <si>
    <t>Existencias Importadas en Tránsito (13201)</t>
  </si>
  <si>
    <t>Existencias Nacionales en Tránsito (13202)</t>
  </si>
  <si>
    <t>Productos en Proceso (133)</t>
  </si>
  <si>
    <t xml:space="preserve">Subtotal </t>
  </si>
  <si>
    <t>Deterioro de Existencias (134)</t>
  </si>
  <si>
    <t>b) Otra información de las existencias</t>
  </si>
  <si>
    <t>Existencias a valor razonable menos costo de venta</t>
  </si>
  <si>
    <t>Existencias al costo de reposición</t>
  </si>
  <si>
    <t>Existencias reconocidas como gasto durante el ejercicio</t>
  </si>
  <si>
    <t>c) Rebajas y reversas de rebajas del valor de las existencias</t>
  </si>
  <si>
    <t>Disminuciones en el valor de las existencias</t>
  </si>
  <si>
    <t>Rebajas de valor de existencias reconocidas como gasto</t>
  </si>
  <si>
    <t>Reversiones a las rebajas de valor de las existencias</t>
  </si>
  <si>
    <t>Las existencias se registran de acuerdo a la instrucciones establecidas en ORD 1922 Subsecretaría de Redes Asistenciales año 2019.</t>
  </si>
  <si>
    <t>d) Información adicional</t>
  </si>
  <si>
    <t>Nota 12. Bienes de Uso</t>
  </si>
  <si>
    <t>a) Indicar los Saldos Según el Siguiente Formato</t>
  </si>
  <si>
    <t>Costo</t>
  </si>
  <si>
    <t>Depreciación
Acumulada</t>
  </si>
  <si>
    <t>Deterioro Acumulado</t>
  </si>
  <si>
    <t>Valor
Libro</t>
  </si>
  <si>
    <t>Terrenos</t>
  </si>
  <si>
    <t>Edificaciones Institucionales</t>
  </si>
  <si>
    <t>Infraestructura Pública</t>
  </si>
  <si>
    <t>Bienes de Uso en Leasing</t>
  </si>
  <si>
    <t>Bienes Concesionados</t>
  </si>
  <si>
    <t>Bienes de Uso en Proceso</t>
  </si>
  <si>
    <t>Otros Bienes de Uso</t>
  </si>
  <si>
    <t>b) Bienes de Uso en proceso</t>
  </si>
  <si>
    <t>              i.        Identificación de los bienes en proceso</t>
  </si>
  <si>
    <t xml:space="preserve">Valor Libro </t>
  </si>
  <si>
    <t>Bienes de Uso por Incorporar (145)</t>
  </si>
  <si>
    <t>Costos de Inversión (161)</t>
  </si>
  <si>
    <t>              ii.        Proyectos</t>
  </si>
  <si>
    <t>Código BIP</t>
  </si>
  <si>
    <t>Nombre proyecto</t>
  </si>
  <si>
    <t>31-12-2020, Valor libro en M$ (miles de pesos)</t>
  </si>
  <si>
    <t>30260472-0</t>
  </si>
  <si>
    <t>CONSTRUCCION CESFAM, SECTOR PONIENTE, HUECHURABA</t>
  </si>
  <si>
    <t>30463175-0</t>
  </si>
  <si>
    <t>CONSTRUCCION CESFAM MARTA UGARTE ROMAN  QUILICURA</t>
  </si>
  <si>
    <t>30372776-0</t>
  </si>
  <si>
    <t>NORMALIZACION INSTITUTO NACIONAL DEL CANCER</t>
  </si>
  <si>
    <t>40002434-0</t>
  </si>
  <si>
    <t>HABILITACION PROYECTO UNIDAD DE REABILITACION INFANTIL CON ATENCION CLINICA INTEGRAL</t>
  </si>
  <si>
    <t>40004750-0</t>
  </si>
  <si>
    <t>CONSERVACION INFRAESTRUCTURA DEL HOSPITAL DE NINOS ROBERTO DEL RIO</t>
  </si>
  <si>
    <t>40017571-0</t>
  </si>
  <si>
    <t>CONSERVACION INFRAESTRUCTURA APS CECOSF LOS LIBERTADORES COMUNA DE HUECHURABA</t>
  </si>
  <si>
    <t>40017585-0</t>
  </si>
  <si>
    <t>CONSERVACION INFRAESTRUCTURA APS CESFAM HUERTOS FAMILIARES COMUNA DE TIL TIL</t>
  </si>
  <si>
    <t>40017605-0</t>
  </si>
  <si>
    <t>CONSERVACION APS CESFAM CRUZ MELO COMUNA DE INDEPENDENCIA</t>
  </si>
  <si>
    <t>40017599-0</t>
  </si>
  <si>
    <t>CONSERVACION INFRAESTRUCTURA APS CESFAM LUCAS SIERRA</t>
  </si>
  <si>
    <t xml:space="preserve">Resto </t>
  </si>
  <si>
    <t>Cantidad total de proyectos al 2020</t>
  </si>
  <si>
    <t xml:space="preserve">   iii.        Bienes de Uso por Incorporar</t>
  </si>
  <si>
    <t xml:space="preserve">Nombre de Cuenta </t>
  </si>
  <si>
    <t>Descripción del bien</t>
  </si>
  <si>
    <t>Resto</t>
  </si>
  <si>
    <t>Cantidad total de Bienes de Uso por Incorporar al 2020</t>
  </si>
  <si>
    <t>c) Otros Bienes de Uso</t>
  </si>
  <si>
    <t>Depreciación Acumulada</t>
  </si>
  <si>
    <t>Valor Libro</t>
  </si>
  <si>
    <t>Vehículos (14105)</t>
  </si>
  <si>
    <t>Máquinas y Equipos (14102, 14104 y 14112)</t>
  </si>
  <si>
    <t>Herramientas (14107)</t>
  </si>
  <si>
    <t>Equipos Computacionales y de Comunicaciones (14108 y 14109)</t>
  </si>
  <si>
    <t>Muebles y Enseres (14106)</t>
  </si>
  <si>
    <t>Bienes adquiridos para otras entidades (18102)</t>
  </si>
  <si>
    <t>Otros Bienes (14110, 14113,14114 y 14199, subgrupo 146)</t>
  </si>
  <si>
    <t xml:space="preserve">d) Movimiento de los Bienes de Uso </t>
  </si>
  <si>
    <t>Bienes en Curso</t>
  </si>
  <si>
    <t>Saldo al 01-01-2020</t>
  </si>
  <si>
    <t>Adiciones</t>
  </si>
  <si>
    <t>Retiros/Bajas</t>
  </si>
  <si>
    <t>Ajustes</t>
  </si>
  <si>
    <t>Traspasos</t>
  </si>
  <si>
    <t>Saldo Bruto 31-12-2020</t>
  </si>
  <si>
    <t>Depreciacion Acumulada año Anterior</t>
  </si>
  <si>
    <t>Depreciación del Ejercicio</t>
  </si>
  <si>
    <t>Total Depreciación Acumulada</t>
  </si>
  <si>
    <t>Deterioro Acumulado año Anterior</t>
  </si>
  <si>
    <t>Deterioro del Ejercicio</t>
  </si>
  <si>
    <t>Total Deterioro Acumulado</t>
  </si>
  <si>
    <t>Saldo Neto al 31-12-2020</t>
  </si>
  <si>
    <t>Saldo al 01/01/2019</t>
  </si>
  <si>
    <t>Retiros/bajas</t>
  </si>
  <si>
    <t>Saldo bruto 31/12/2019</t>
  </si>
  <si>
    <t>Depreciación Acumulada año Anterior</t>
  </si>
  <si>
    <t>Depreciación del ejercicio</t>
  </si>
  <si>
    <t>Deterioro Acumulado año anterior</t>
  </si>
  <si>
    <t>Deterioro del ejercicio</t>
  </si>
  <si>
    <t>Saldo neto al 31/12/2019</t>
  </si>
  <si>
    <t>e) Otra información relevante sobre los Bienes de Uso</t>
  </si>
  <si>
    <t>Cantidad</t>
  </si>
  <si>
    <t xml:space="preserve"> Cantidad </t>
  </si>
  <si>
    <t>Bienes entregados comodato</t>
  </si>
  <si>
    <t>indeterminado</t>
  </si>
  <si>
    <t xml:space="preserve">Bienes totalmente depreciados o deteriorados en uso </t>
  </si>
  <si>
    <t>Bienes retirado de su uso activo</t>
  </si>
  <si>
    <t>Bienes temporalmente ociosos</t>
  </si>
  <si>
    <t>Bienes sujetos a restricciones de titularidad</t>
  </si>
  <si>
    <t>Bienes sujetos a compromisos de adquisición</t>
  </si>
  <si>
    <t>31-12-2019, en M$ (miles de 
pesos)</t>
  </si>
  <si>
    <t>Valor de compensaciones recibidas de terceros</t>
  </si>
  <si>
    <t>Indicar los 10 principales Bienes de Uso entregados en comodato, de forma decreciente (Monto), según el siguiente formato:</t>
  </si>
  <si>
    <t xml:space="preserve">Bien de Uso </t>
  </si>
  <si>
    <t>Entidad receptora del 
comodato</t>
  </si>
  <si>
    <t>31-12-2020, Valor libro en M$ (miles de
 pesos)</t>
  </si>
  <si>
    <t>f) Deterioro de Bienes de Uso</t>
  </si>
  <si>
    <t>              i.        Información General:</t>
  </si>
  <si>
    <t>Clase de activo afectado por pérdida de deterioro de valor y reversiones</t>
  </si>
  <si>
    <t>Cuentas de ingresos o gastos patrimoniales afectadas</t>
  </si>
  <si>
    <t xml:space="preserve">31-12-2019, en M$ (miles de pesos) </t>
  </si>
  <si>
    <t>              ii.        En el caso de pérdidas o deterioros materiales reconocidos o revertidos durante el período:</t>
  </si>
  <si>
    <t>Sucesos o Circunstancias que han llevado al reconocimiento o la reversión de la pérdida por deterioro</t>
  </si>
  <si>
    <t>            iii.        En el caso de pérdidas o deterioros no materiales reconocidos o revertidos durante el período</t>
  </si>
  <si>
    <t>g) Información adicional</t>
  </si>
  <si>
    <t>No se cuenta con información de bienes entregados en comodato ni bienes de uso por incorporar, en su mayoría son registros anteriores al año 2015, por tanto se solicitará informe a soporte tecnológico de la Dirección de Presupuesto, para revisión de dichos registros y determinar su naturaleza. Lo anterior dado que el Servicio de Salud Metropolitano Norte, no cuenta con acceso a SIGFE 1 para revisión del registro contable.</t>
  </si>
  <si>
    <t>Finalmente este Servicio de salud no tiene registro en cuentas de deterioro.</t>
  </si>
  <si>
    <t>Nota 13. Costo de Estudios y Programas</t>
  </si>
  <si>
    <t xml:space="preserve">a) Costo de Estudios Básicos </t>
  </si>
  <si>
    <t>31-12-2020, en M$ 
(miles de pesos)</t>
  </si>
  <si>
    <t>31-12-2019, en M$ 
(miles de pesos)</t>
  </si>
  <si>
    <t xml:space="preserve">1610199 Costos Acumulados de Estudios Básicos </t>
  </si>
  <si>
    <t xml:space="preserve">1619901 Aplicación a Gastos de Estudios Básicos </t>
  </si>
  <si>
    <t xml:space="preserve">Nombre del Estudio </t>
  </si>
  <si>
    <t>31-12-2020, Valor libro en 
M$ (miles de pesos)</t>
  </si>
  <si>
    <t>Cantidad total de Estudios al 2020</t>
  </si>
  <si>
    <t>b) Costo de Programas</t>
  </si>
  <si>
    <t xml:space="preserve">1610399 Costos Acumulados de Programas de Inversión </t>
  </si>
  <si>
    <t xml:space="preserve">1619903 Aplicación a Gastos de Programas de 
Inversión </t>
  </si>
  <si>
    <t xml:space="preserve">Cantidad total de Programa al 2020 </t>
  </si>
  <si>
    <t>Nota 14. Activos Intangibles</t>
  </si>
  <si>
    <t>a) Indicar saldo vigente según el siguiente formato:</t>
  </si>
  <si>
    <t>OK NOTA 14</t>
  </si>
  <si>
    <t>13.Una entidad revelará la siguiente información para cada una de las clases de activos intangibles, distinguiendo entre los activos que se hayan generado internamente y los demás a) Si las vidas útiles son indefinidas o finitas;
b) Las vidas útiles, las tasas de amortización y los métodos de amortización
utilizados para los activos intangibles con vida útiles finitas;
c) La partida o partidas del Estado de Resultados, en las que está incluida la
amortización de los activos intangibles;
d) Una conciliación entre los valores en libros al principio y al final del periodo,
mostrando: i. Los incrementos, con indicación separada de los que procedan de desarrollos
internos y de aquellos adquiridos por separado;
ii. Los activos clasificados como mantenidos para la venta o incluidos en un
grupo de activos para su disposición clasificado como mantenido para la
venta;
iii. El monto de la amortización reconocida durante el periodo;
iv. Monto de la pérdida reconocida por deterioro de valor, así como el monto de
las pérdidas por deterioro de valor que hayan revertido durante el periodo;
v. Otros cambios</t>
  </si>
  <si>
    <t>14.Una entidad revelará también: a) En el caso de un activo intangible evaluado con vida útil indefinida, el valor en libros de dicho activo y las razones sobre las que se apoya la evaluación de una vida útil indefinida; b) Una descripción, el valor en libros y el periodo restante de amortización de cualquier activo intangible individual que sea significativo en los estados financieros de la entidad; c) Para los activos intangibles adquiridos a través de una transacción sin contraprestación y que se han registrado inicialmente por valor razonable: i. El valor razonable por el que se han reconocido inicialmente esos activos; ii. Su valor en libros. d) La existencia y el valor en libros de los activos intangibles cuya titularidad tiene alguna restricción, así como el valor en libros de los activos intangibles que sirven como garantías de deudas. e) El monto de los compromisos contractuales para la adquisición de activos intangibles.</t>
  </si>
  <si>
    <t>Amortización Acumulada</t>
  </si>
  <si>
    <t>15.Si fuera posible, una entidad revelará el valor agregado de los desembolsos por investigación y desarrollo reconocidos como gastos durante el periodo.</t>
  </si>
  <si>
    <t>Programas y Licencias Computacionales</t>
  </si>
  <si>
    <t>Sistemas de Información</t>
  </si>
  <si>
    <t>Páginas WEB</t>
  </si>
  <si>
    <t>Patentes y Derechos de Autor</t>
  </si>
  <si>
    <t>Otros Bienes Intangibles</t>
  </si>
  <si>
    <t>b) Indicar la siguiente información:</t>
  </si>
  <si>
    <t>              i.        En el caso de bienes con vida útil indefinida:</t>
  </si>
  <si>
    <t>N° de Cuenta</t>
  </si>
  <si>
    <t>Indicar el Tipo de Activo Intangible</t>
  </si>
  <si>
    <t>Razones de evaluación de tipo de vida</t>
  </si>
  <si>
    <t>Cantidad total de Intangible con vida útil indefinida al 2020</t>
  </si>
  <si>
    <t>Cantidad total de Intangible con vida útil indefinida al 2019</t>
  </si>
  <si>
    <t>            ii.        En el caso de activos intangibles individuales significativos:</t>
  </si>
  <si>
    <t xml:space="preserve">Período restante de amortización </t>
  </si>
  <si>
    <t>Cantidad total de Activos Intangibles al 2020</t>
  </si>
  <si>
    <t>Cantidad total de Activos Intangibles al 2019</t>
  </si>
  <si>
    <t>            iii.        Respecto de adquisiciones de activos a través de una transacción sin contraprestación, registrados inicialmente al valor razonable</t>
  </si>
  <si>
    <t>Valor Razonable</t>
  </si>
  <si>
    <t>c) Movimientos de los Activos Intangibles</t>
  </si>
  <si>
    <t>Generados Internamente</t>
  </si>
  <si>
    <t>Adquiridos separadamente</t>
  </si>
  <si>
    <t>Páginas Web</t>
  </si>
  <si>
    <t>Otros Activos Intangibles</t>
  </si>
  <si>
    <t>Incrementos</t>
  </si>
  <si>
    <t>Retiros / bajas</t>
  </si>
  <si>
    <t>Saldo bruto 31-12-2020</t>
  </si>
  <si>
    <t>Amortización Acumulada año anterior</t>
  </si>
  <si>
    <t>Amortización del ejercicio</t>
  </si>
  <si>
    <t>Total Amortización Acumulada</t>
  </si>
  <si>
    <t>Saldo neto al 31-12-2020</t>
  </si>
  <si>
    <t>Saldo bruto 31-12-2019</t>
  </si>
  <si>
    <t>Saldo neto al 31-12-2019</t>
  </si>
  <si>
    <t>d) Otra información relevante sobre los Activos Intangibles</t>
  </si>
  <si>
    <t xml:space="preserve"> Cantidad</t>
  </si>
  <si>
    <t xml:space="preserve">Valor libro </t>
  </si>
  <si>
    <t>Activos Intangibles con restricciones de titularidad</t>
  </si>
  <si>
    <t>Activos Intangibles dejados en garantías</t>
  </si>
  <si>
    <t>Activos sujetos a compromisos de adquisición</t>
  </si>
  <si>
    <t>Monto de investigación y desarrollo reconocido como gasto</t>
  </si>
  <si>
    <t>e) Información adicional</t>
  </si>
  <si>
    <t>Este Servicio no registra movimiento para intangibles generados internamente.</t>
  </si>
  <si>
    <t>Nota 15. Propiedades de Inversión</t>
  </si>
  <si>
    <t>a) Indicar saldo vigente:</t>
  </si>
  <si>
    <t>Edificaciones de Inversión</t>
  </si>
  <si>
    <t>Terrenos de Inversión</t>
  </si>
  <si>
    <t>b) Movimiento de Propiedades de Inversión.</t>
  </si>
  <si>
    <t>Saldo al 01/01/2020</t>
  </si>
  <si>
    <t xml:space="preserve">Depreciación </t>
  </si>
  <si>
    <t xml:space="preserve">Deterioro </t>
  </si>
  <si>
    <t>Saldo neto al 31/12/2020</t>
  </si>
  <si>
    <t>c) Resultados de las Propiedades de Inversión</t>
  </si>
  <si>
    <t xml:space="preserve">Monto </t>
  </si>
  <si>
    <t>Monto</t>
  </si>
  <si>
    <t>Ingresos por arriendos</t>
  </si>
  <si>
    <t>Gastos de operación que generaron ingresos</t>
  </si>
  <si>
    <t xml:space="preserve">Gastos de operación de Propiedades de Inversión que no generaron ingresos </t>
  </si>
  <si>
    <t>d) Deterioro de Propiedades de Inversión</t>
  </si>
  <si>
    <t>Indicios de deterioro y metodología aplicada</t>
  </si>
  <si>
    <t>e) Obligaciones Contractuales</t>
  </si>
  <si>
    <t>Obligaciones contractuales</t>
  </si>
  <si>
    <t>f) Información adicional</t>
  </si>
  <si>
    <t>Nota 16. Agricultura</t>
  </si>
  <si>
    <t xml:space="preserve">a) Detallar los saldos de acuerdo con el siguiente formato </t>
  </si>
  <si>
    <t>Plantas, Árboles y/o Bosques</t>
  </si>
  <si>
    <t>Animales Vivos</t>
  </si>
  <si>
    <t>b) Identificación de los activos y su información</t>
  </si>
  <si>
    <t>La entidad deberá proporcionar la información relativa a los activos biológicos y productos agrícola.</t>
  </si>
  <si>
    <t>c) Resultados obtenidos de un producto agrícola del período</t>
  </si>
  <si>
    <t xml:space="preserve"> </t>
  </si>
  <si>
    <t>d) Activos medidos según modelo de costo</t>
  </si>
  <si>
    <t>Activo Biológico o Producto Biológico</t>
  </si>
  <si>
    <t>Nota 17. Detrimento</t>
  </si>
  <si>
    <t>a) Detrimento de Fondos</t>
  </si>
  <si>
    <t>31-12-2020, en M$   (miles de pesos)</t>
  </si>
  <si>
    <t xml:space="preserve">Detrimentos de Recursos Disponibles </t>
  </si>
  <si>
    <t>Deudores Ditrimentos Patrimonial 
Fondos</t>
  </si>
  <si>
    <t>Detrimentos de Bienes</t>
  </si>
  <si>
    <t>b) Detrimento de Fondos</t>
  </si>
  <si>
    <t>Introducir la información en este espacio</t>
  </si>
  <si>
    <t>c) Detrimento de Bienes</t>
  </si>
  <si>
    <t>d) Para los Deudores Detrimentos Patrimonial Fondos</t>
  </si>
  <si>
    <t>Resto deudores</t>
  </si>
  <si>
    <t>Cantidad total de 
Deudores al 2020</t>
  </si>
  <si>
    <t xml:space="preserve">Nota 18. Depósitos de Terceros. </t>
  </si>
  <si>
    <t>a) Detalle de cuentas en el siguente formato:</t>
  </si>
  <si>
    <t>Del año</t>
  </si>
  <si>
    <t>Anticipos de Clientes</t>
  </si>
  <si>
    <t>Garantías Recibidas</t>
  </si>
  <si>
    <t>Administración de Fondos</t>
  </si>
  <si>
    <t>Aplicación de Fondos en Administración</t>
  </si>
  <si>
    <t>Depósitos Previsionales</t>
  </si>
  <si>
    <t>Recaudación del Sistema Financiero Pendientes de Aplicación</t>
  </si>
  <si>
    <t>Recaudación de Terceros Pendientes de Aplicación</t>
  </si>
  <si>
    <t>Fluctuación de Cambios – Acreedor</t>
  </si>
  <si>
    <t>b) Detalle los acreedores en el siguiente formato:</t>
  </si>
  <si>
    <t>21401 Anticipos de Clientes</t>
  </si>
  <si>
    <t>61975700-9</t>
  </si>
  <si>
    <t>SUBSECRETARIA DE REDES ASISTENCIALES</t>
  </si>
  <si>
    <t xml:space="preserve">61603000-0 </t>
  </si>
  <si>
    <t>FONDO NACIONAL DE SALUD</t>
  </si>
  <si>
    <t xml:space="preserve"> 61975700-9</t>
  </si>
  <si>
    <t xml:space="preserve">SUBSECRETARIA DE REDES ASISTENCIALES </t>
  </si>
  <si>
    <t>11954940-K</t>
  </si>
  <si>
    <t>S.S.M.N.</t>
  </si>
  <si>
    <t>8596879-3</t>
  </si>
  <si>
    <t>61601000-K</t>
  </si>
  <si>
    <t xml:space="preserve">SUBSECRETARIA DE SALUD PUBLICA </t>
  </si>
  <si>
    <t>Resto de Acreedores</t>
  </si>
  <si>
    <t xml:space="preserve">Cantidad total de Acreedores </t>
  </si>
  <si>
    <t>61.975.700-9</t>
  </si>
  <si>
    <t>DIRECCION SERVICIO DE SALUD METROPOLITANO NORTE</t>
  </si>
  <si>
    <t>61.601.000-K</t>
  </si>
  <si>
    <t>SUBSECRETARIA DE SALUD PUBLICA</t>
  </si>
  <si>
    <t xml:space="preserve">61.509.000-K </t>
  </si>
  <si>
    <t>SUPERINTENDENCIA DE SEGURIDAD SOCIAL</t>
  </si>
  <si>
    <t xml:space="preserve">6.282.379-8 </t>
  </si>
  <si>
    <t>GABRIEL PALMA TERREROS</t>
  </si>
  <si>
    <t>20.051.420-3</t>
  </si>
  <si>
    <t>AXEL MONTECINOS FREDES</t>
  </si>
  <si>
    <t xml:space="preserve">79.16.387-2 </t>
  </si>
  <si>
    <t>MARIO EDUARDO MARTINEZ  GALAZ</t>
  </si>
  <si>
    <t xml:space="preserve">6.081.640-9 </t>
  </si>
  <si>
    <t>JUAN RAMON CAROCA MARTINEZ</t>
  </si>
  <si>
    <t xml:space="preserve">7143563-6 </t>
  </si>
  <si>
    <t>LUZ SILVA BUSTOS</t>
  </si>
  <si>
    <t>21404 Garantías recibidas</t>
  </si>
  <si>
    <t>76.024.248-9</t>
  </si>
  <si>
    <t>tach ing.ltda</t>
  </si>
  <si>
    <t>76.800.750-0</t>
  </si>
  <si>
    <t>c.heath equipment</t>
  </si>
  <si>
    <t>78.835.470-3</t>
  </si>
  <si>
    <t>PROLAB</t>
  </si>
  <si>
    <t>76.106.693-5</t>
  </si>
  <si>
    <t xml:space="preserve">IMP.Y CM.DE PRODUCTOS SHEK </t>
  </si>
  <si>
    <t>77.814.080-2</t>
  </si>
  <si>
    <t>COM.DE PROD.PARA LAB.E INDUSTRIAL</t>
  </si>
  <si>
    <t>77.304.460-0</t>
  </si>
  <si>
    <t>ANDES IMPORT</t>
  </si>
  <si>
    <t>76.079.782-0</t>
  </si>
  <si>
    <t>WINPHARMA SPA</t>
  </si>
  <si>
    <t>76.669.630-9</t>
  </si>
  <si>
    <t>OPKO CHILE</t>
  </si>
  <si>
    <t>81.323.800-4</t>
  </si>
  <si>
    <t>GRUNENTAL CHILE LTDA.</t>
  </si>
  <si>
    <t>59.077.290-9</t>
  </si>
  <si>
    <t>NIPRO MEDICAL</t>
  </si>
  <si>
    <t>Cantidad total de acreedores:</t>
  </si>
  <si>
    <t>21405 Administración de Fondos</t>
  </si>
  <si>
    <t>61608002-4</t>
  </si>
  <si>
    <t xml:space="preserve">61980170-9 </t>
  </si>
  <si>
    <t>SERVICIO NACIONAL PARA LA PREVENCION Y REHABILITACION DEL CONSUMO DE DROGAS Y ALCOHOL</t>
  </si>
  <si>
    <t>COLMENA GOLDEN CROSS S.A.</t>
  </si>
  <si>
    <t xml:space="preserve"> 61601000-K</t>
  </si>
  <si>
    <t>74353100-0</t>
  </si>
  <si>
    <t>MARIA SOLEDAD MONTENEGRO LOPEZ</t>
  </si>
  <si>
    <t xml:space="preserve">61.601.000-K </t>
  </si>
  <si>
    <t xml:space="preserve"> SUBSECRETARIA DE SALUD PUBLICA</t>
  </si>
  <si>
    <t>61.980.170-9</t>
  </si>
  <si>
    <t xml:space="preserve">SERVICIO NACIONAL PARA LA PREVENCION Y REHABILITACION DEL CONSUMO DE </t>
  </si>
  <si>
    <t>61.603.000-0</t>
  </si>
  <si>
    <t>61.533.000-0</t>
  </si>
  <si>
    <t>INSTITUTO DE SEGURIDAD LABORAL</t>
  </si>
  <si>
    <t>76.296.619-0</t>
  </si>
  <si>
    <t>9.399.909-6</t>
  </si>
  <si>
    <t>SSMN CLUB ESCOLAR</t>
  </si>
  <si>
    <t>76.013.209-8</t>
  </si>
  <si>
    <t>SOCIEDAD DE INVERSIONES VEMATEC LIMITADA</t>
  </si>
  <si>
    <t>0000296-8</t>
  </si>
  <si>
    <t>BIBLIOTECA PSI</t>
  </si>
  <si>
    <t>21406 Depósitos Previsionales</t>
  </si>
  <si>
    <t>61603000-0</t>
  </si>
  <si>
    <t xml:space="preserve">FONDO NACIONAL DE SALUD </t>
  </si>
  <si>
    <t xml:space="preserve">TESORERIA GENERAL DE LA REPUBLICA </t>
  </si>
  <si>
    <t>96504160-5</t>
  </si>
  <si>
    <t>ISAPRE MAS VIDA</t>
  </si>
  <si>
    <t>18326719-1</t>
  </si>
  <si>
    <t>YOSELIN FERNANDEZ CABELLO</t>
  </si>
  <si>
    <t>61.608.404-6</t>
  </si>
  <si>
    <t xml:space="preserve"> INSTITUTO NACIONAL DEL CANCER</t>
  </si>
  <si>
    <t>60.805.000-0</t>
  </si>
  <si>
    <t>TESORERIA GENERAL DE LA REPUBLICA</t>
  </si>
  <si>
    <t>CAJA DE COMPENSACION DE ASIGNACION FAMILIAR DE LOS</t>
  </si>
  <si>
    <t>HOSPITAL TIL TIL</t>
  </si>
  <si>
    <t>CAJA DE COMPENSACION DE ASIGNACION FAMILIAR DE LOS ANDES</t>
  </si>
  <si>
    <t>13.571.596-4</t>
  </si>
  <si>
    <t>JAIME ALBERTO FARFÁN URZÚA</t>
  </si>
  <si>
    <t>97.947.000-2</t>
  </si>
  <si>
    <t>BANCO RIPLEY</t>
  </si>
  <si>
    <t>21407 Recaudación Sistema Financiero pendiente de aplicación</t>
  </si>
  <si>
    <t>61.608.004-0(proyecto closer)</t>
  </si>
  <si>
    <t>hospital roberto del rio</t>
  </si>
  <si>
    <t>69071400-0</t>
  </si>
  <si>
    <t xml:space="preserve"> 6160800-0</t>
  </si>
  <si>
    <t>DEPOSITOS NO RECONOCIDOS</t>
  </si>
  <si>
    <t xml:space="preserve"> 61608000-8</t>
  </si>
  <si>
    <t xml:space="preserve">TESORERO MUNICIPAL DE RECOLETA </t>
  </si>
  <si>
    <t>96572800-7</t>
  </si>
  <si>
    <t xml:space="preserve">ISAPRE BANMEDICA S A </t>
  </si>
  <si>
    <t xml:space="preserve">69071400-0 I </t>
  </si>
  <si>
    <t>MUNICIPALIDAD DE LAMPA</t>
  </si>
  <si>
    <t xml:space="preserve">61.608.000-8 </t>
  </si>
  <si>
    <t xml:space="preserve">69.071.400-0 </t>
  </si>
  <si>
    <t xml:space="preserve">9.399.909-6 </t>
  </si>
  <si>
    <t xml:space="preserve">96.572.800-7 </t>
  </si>
  <si>
    <t>ISAPRE BANMEDICA S A</t>
  </si>
  <si>
    <t xml:space="preserve">96.929.390-0 </t>
  </si>
  <si>
    <t>SERVICIOS DE ADMINISTRACION PREVISIONAL S A</t>
  </si>
  <si>
    <t xml:space="preserve">60.805.000-0 </t>
  </si>
  <si>
    <t xml:space="preserve">96.522.500-5 </t>
  </si>
  <si>
    <t>ISAPRE MASVIDA S A</t>
  </si>
  <si>
    <t xml:space="preserve">60.910.000-1 </t>
  </si>
  <si>
    <t>UNIVERSIDAD DE CHILE</t>
  </si>
  <si>
    <t>21414 Recaudación de terceros pendiente de aplicación</t>
  </si>
  <si>
    <t>296-8</t>
  </si>
  <si>
    <t>FDOS.DE TERCEROS BIBLIOTECA</t>
  </si>
  <si>
    <t>61533000-0</t>
  </si>
  <si>
    <t>70285100-9</t>
  </si>
  <si>
    <t>MUTUAL DE SEGURIDAD CAMARA CHILENA DE LA</t>
  </si>
  <si>
    <t xml:space="preserve">96504160-5 </t>
  </si>
  <si>
    <t>ISAPRE  NUEVA MAS VIDA S.A</t>
  </si>
  <si>
    <t>70.285.100-9</t>
  </si>
  <si>
    <t>mutual de seguridad</t>
  </si>
  <si>
    <t xml:space="preserve">61533000-0 </t>
  </si>
  <si>
    <t>96.929.310-0</t>
  </si>
  <si>
    <t>PREVIRED</t>
  </si>
  <si>
    <t>ISAPRE BANMEDICA</t>
  </si>
  <si>
    <t>BIBLIOTECA HOSPITAL ROBERTO DEL RIO</t>
  </si>
  <si>
    <t>96.502.530-8</t>
  </si>
  <si>
    <t>VIDA TRES S A</t>
  </si>
  <si>
    <t xml:space="preserve">96.501.450-0 </t>
  </si>
  <si>
    <t>ISAPRE CRUZ BLANCA S A</t>
  </si>
  <si>
    <t>107-4</t>
  </si>
  <si>
    <t>J.INFANTIL HOSPITAL ROBERTO DEL RIO</t>
  </si>
  <si>
    <t>69.071.300-4</t>
  </si>
  <si>
    <t xml:space="preserve"> I MUNICIPALIDAD DE QUILICURA</t>
  </si>
  <si>
    <t>96.689.310-9</t>
  </si>
  <si>
    <t>TRANSBANK S A</t>
  </si>
  <si>
    <t>Las diferencias en la cantidad de acreedores presentados entre el año 2020 y 2019 corresponde a que para el año 2020 se considera la totalidad de acreedores en tanto para el 2019 correspondia a la cantidad de principales por cada cuenta.</t>
  </si>
  <si>
    <t>Nota 19. Deuda Pública</t>
  </si>
  <si>
    <t>a) Deuda Pública Interna</t>
  </si>
  <si>
    <t>Saldo por pagar periodo siguiente
 (Año 2021)</t>
  </si>
  <si>
    <t>Saldo por pagar años siguientes 
(Año 2022 y siguientes)</t>
  </si>
  <si>
    <t>Títulos de Créditos en el País (23101-23113)</t>
  </si>
  <si>
    <t>Empréstitos Internos (23102 – 23114)</t>
  </si>
  <si>
    <t>Créditos de Proveedores Nacionales (23103 – 23115)</t>
  </si>
  <si>
    <t>Obligaciones con el Fisco por Administración de Créditos Externos (23108 – 23117)</t>
  </si>
  <si>
    <t>Intereses Devengados y no Pagados por Créditos en Administración (23111)</t>
  </si>
  <si>
    <t>Intereses Devengados y no Pagados por Deuda Interna (23112)</t>
  </si>
  <si>
    <t>Saldo por pagar periodo siguiente
 (Año 2020)</t>
  </si>
  <si>
    <t>Saldo por pagar años siguientes 
(Año 2021 y siguientes)</t>
  </si>
  <si>
    <t>Títulos de Créditos en el País (23101 y 23113)</t>
  </si>
  <si>
    <t>Empréstitos Internos (23102 y 23114)</t>
  </si>
  <si>
    <t>Créditos de Proveedores Nacionales (23103 y 23115)</t>
  </si>
  <si>
    <t>Obligaciones con el Fisco por Administración de Créditos Externos (23108 y 23117)</t>
  </si>
  <si>
    <t>Cuenta (código + denominación)  M$ (miles de pesos)</t>
  </si>
  <si>
    <t>Acreedor</t>
  </si>
  <si>
    <t>Tasa Anual</t>
  </si>
  <si>
    <t>Moneda de Origen</t>
  </si>
  <si>
    <t xml:space="preserve">Resto acreedores </t>
  </si>
  <si>
    <t>Cantidad total de acreedores por Deuda Pública Interna al 2020 :</t>
  </si>
  <si>
    <t>Cantidad total de acreedores por Deuda Pública Interna al 2019 :</t>
  </si>
  <si>
    <t>b) Deuda Pública Externa</t>
  </si>
  <si>
    <t>Saldo por pagar periodo siguiente
(Año 2021)</t>
  </si>
  <si>
    <t>Saldo por pagar años siguientes
(Año 2022 y siguientes)</t>
  </si>
  <si>
    <t>Títulos de Créditos en el Exterior (23201 y 23209)</t>
  </si>
  <si>
    <t>Empréstitos de Organismos Internacionales (23202 y 23210)</t>
  </si>
  <si>
    <t>Empréstitos de Organismos Gubernamentales (23203 y 23211)</t>
  </si>
  <si>
    <t xml:space="preserve">Empréstitos con la Banca Privada Externa (23204 y 23212) </t>
  </si>
  <si>
    <t>Créditos de Proveedores Externos (23205 y 23213)</t>
  </si>
  <si>
    <t>Intereses Devengados y no Pagados por Deuda Externa (23208)</t>
  </si>
  <si>
    <t>Saldo por pagar periodo siguiente 
(Año 2021)</t>
  </si>
  <si>
    <t>Cantidad total de acreedores por Deuda Pública Externa al 2020 :</t>
  </si>
  <si>
    <t>Cantidad total de acreedores por Deuda Pública Externa al 2019 :</t>
  </si>
  <si>
    <t>Nota 20. Cuentas por Pagar con Contraprestación</t>
  </si>
  <si>
    <t xml:space="preserve">a) Indicar los saldos en el siguiente formato: </t>
  </si>
  <si>
    <t>Hasta 30 días</t>
  </si>
  <si>
    <t>De 31 días a un año</t>
  </si>
  <si>
    <t>Cuentas por Pagar – Gastos en Personal</t>
  </si>
  <si>
    <t>Cuentas por Pagar – Bienes y Servicios de Consumo</t>
  </si>
  <si>
    <t>Cuentas por Pagar – Adquisición de Activos No
 Financieros</t>
  </si>
  <si>
    <t>Cuentas por Pagar – Adquisición de Activos
Financieros</t>
  </si>
  <si>
    <t xml:space="preserve">Cuentas por Pagar – Iniciativas de Inversión </t>
  </si>
  <si>
    <t>Cuentas por Pagar – Préstamos</t>
  </si>
  <si>
    <t>Cuentas por Pagar – Servicio de la Deuda</t>
  </si>
  <si>
    <t>Cuentas por Pagar de Gastos Presupuestarios</t>
  </si>
  <si>
    <t>b) Información adicional</t>
  </si>
  <si>
    <t>Para el año 2020 el pago de documentos trbutarios electrónicos DTE, son cancelados por Tesorería General de la Republica.</t>
  </si>
  <si>
    <t>Nota 21. Cuentas por Pagar sin Contraprestación</t>
  </si>
  <si>
    <t>a) Indicar los saldos en el siguiente formato:</t>
  </si>
  <si>
    <t>Cuentas por Pagar – Prestaciones de Seguridad Social</t>
  </si>
  <si>
    <t>Cuentas por Pagar – Transferencias Corrientes</t>
  </si>
  <si>
    <t>Cuentas por Pagar – Integros al Fisco</t>
  </si>
  <si>
    <t>Cuentas por Pagar – Otros Gastos Corrientes</t>
  </si>
  <si>
    <t>Cuentas por Pagar – Aporte Fiscal Libre</t>
  </si>
  <si>
    <t>Cuentas por Pagar – Aporte Fiscal para el
Servicio de la Deuda</t>
  </si>
  <si>
    <t>Cuentas por Pagar – Transferencias de Capital</t>
  </si>
  <si>
    <t>Otras Cuentas por Pagar de Gastos Previsionales</t>
  </si>
  <si>
    <t>Nota 22. Provisiones</t>
  </si>
  <si>
    <t>a) Indicar los saldos vigentes según el siguiente formato:</t>
  </si>
  <si>
    <t>Provisión por Impuesto a la Renta (22404)</t>
  </si>
  <si>
    <t>Provisiones por Juicios (22405 y 22408)</t>
  </si>
  <si>
    <t>Provisión por Desmantelamiento y/o Rehabilitación (22406 y 22409)</t>
  </si>
  <si>
    <t>Otras Provisiones (22407 y 22410)</t>
  </si>
  <si>
    <t>b) Movimiento de las Provisiones</t>
  </si>
  <si>
    <t>Provisión por Impuesto a la Renta</t>
  </si>
  <si>
    <t>Provisiones por Juicios</t>
  </si>
  <si>
    <t>Provisión por Desmantelamiento y/o Rehabilitación</t>
  </si>
  <si>
    <t>Otras Provisiones</t>
  </si>
  <si>
    <t>Saldo inicial al 01/01/2020</t>
  </si>
  <si>
    <t>Incremento por nuevas provisiones</t>
  </si>
  <si>
    <t>Incremento de provisiones existentes</t>
  </si>
  <si>
    <t>Provisión utilizada</t>
  </si>
  <si>
    <t>Ajustes por cambio de estimaciones</t>
  </si>
  <si>
    <t>Reversión de provisiones</t>
  </si>
  <si>
    <t>Otros incrementos (decrementos)</t>
  </si>
  <si>
    <t>Total cambios</t>
  </si>
  <si>
    <t>Saldo Final al 31/012/2020</t>
  </si>
  <si>
    <t>c) Otra información de las provisiones</t>
  </si>
  <si>
    <t>La información para registro de provisiones por juicios fue obtenida de acuero al levantamiento realizado por cada establecimiento perteneciente a la red con las respectivas unidades de asesoría jurídica.</t>
  </si>
  <si>
    <t>Nota 23. Beneficios a los Empleados</t>
  </si>
  <si>
    <t>a) Provisiones por Beneficios a los Empleados</t>
  </si>
  <si>
    <t>Provisiones por Desahucio</t>
  </si>
  <si>
    <t>Provisión por Incentivo al Retiro</t>
  </si>
  <si>
    <t>Provisión por Retiro Anticipado</t>
  </si>
  <si>
    <t>Otras Provisiones por Beneficios a los Empleados</t>
  </si>
  <si>
    <t>Provisión por Indemnización de Alta Dirección Pública</t>
  </si>
  <si>
    <t>Provisión Vacaciones Código del Trabajo</t>
  </si>
  <si>
    <t>Descripción de provisiones</t>
  </si>
  <si>
    <t>b) Gastos en personal</t>
  </si>
  <si>
    <t>Cuenta</t>
  </si>
  <si>
    <t>Personal de Planta</t>
  </si>
  <si>
    <t>Personal de Contrata</t>
  </si>
  <si>
    <t>Personal a Honorarios</t>
  </si>
  <si>
    <t>Otros Gastos en Personal</t>
  </si>
  <si>
    <t>c) Planes de Aportaciones Definidas</t>
  </si>
  <si>
    <t>Monto reconocido como gasto</t>
  </si>
  <si>
    <t>d) Planes de Beneficios Definidos</t>
  </si>
  <si>
    <t>Descripción de los diferentes planes</t>
  </si>
  <si>
    <t>No aplica para Servicio de Salud Metropolitano Norte</t>
  </si>
  <si>
    <t>              i.        Movimiento de los beneficios</t>
  </si>
  <si>
    <t>Costo de servicios del periodo</t>
  </si>
  <si>
    <t>Costo por intereses</t>
  </si>
  <si>
    <t>Costo de servicios pasados</t>
  </si>
  <si>
    <t>Aportaciones efectuadas por participantes</t>
  </si>
  <si>
    <t>Variaciones a la tasa de cambio</t>
  </si>
  <si>
    <t>Beneficios pagados</t>
  </si>
  <si>
    <t>Combinaciones de entidades</t>
  </si>
  <si>
    <t>Disminuciones</t>
  </si>
  <si>
    <t>Liquidaciones</t>
  </si>
  <si>
    <t>Saldo al final del periodo</t>
  </si>
  <si>
    <t>Activos</t>
  </si>
  <si>
    <t>Reembolsos</t>
  </si>
  <si>
    <t>Rendimiento esperado para activos del plan</t>
  </si>
  <si>
    <t>Ganancias y pérdidas actuariales</t>
  </si>
  <si>
    <t>Variaciónes a la tasa de cambio</t>
  </si>
  <si>
    <t>Aportes efectuados por el empleador</t>
  </si>
  <si>
    <t>Aportes efectuados por los participantes</t>
  </si>
  <si>
    <t>Beneficios Pagados</t>
  </si>
  <si>
    <t>              ii.        Estado de financiamiento de beneficios</t>
  </si>
  <si>
    <t>Planes sin financiar</t>
  </si>
  <si>
    <t>Planes total o parcialmente financiados</t>
  </si>
  <si>
    <t>              iii.        Beneficios al personal reconocidos en el Estado de Resultados</t>
  </si>
  <si>
    <t>Partida que la Incluye en Estado de Resultados</t>
  </si>
  <si>
    <t>Costo de los servicios</t>
  </si>
  <si>
    <t>Rendimiento esperado para los activos del plan</t>
  </si>
  <si>
    <t>Rendimiento esperado de cualquier derecho de reembolso reconocido como un activo</t>
  </si>
  <si>
    <t>Costo de los servicios pasados</t>
  </si>
  <si>
    <t>Efecto de disminución o liquidación</t>
  </si>
  <si>
    <t>Los gastos asociados a beneficios de empleados por indemización Alta Dirección Pública (ADP), no fue provisionado dado que el monto era menor a 1.000 UTM de acuerdo a la normativa vigente.</t>
  </si>
  <si>
    <t>Para el año 2019 se realizó un ajuste por concepto provisiones por incentivo al retiro dado que hubo un cambio en la política de pago, donde  el proceso fue ejecutado por cada establecimiento y la provisión ralizada el año 2018 fue registrada en la Dirección del Servicio de Salud.</t>
  </si>
  <si>
    <t>El registro de retiro anticipado para el año 2020, esta asociado a incentivo al retiro, y su explicación coresponde a la parametrización de la cuenta presupuestaria en SIGFE, donde se registra el gasto y que permita a posterior realizar las compensaciones correspondientes en sistema.</t>
  </si>
  <si>
    <t>Nota 24. Arrendamientos</t>
  </si>
  <si>
    <t>a) Arrendatarios deberán revelar lo siguiente</t>
  </si>
  <si>
    <t>Acreedores por Leasing a Corto Plazo</t>
  </si>
  <si>
    <t>Acreedores por Leasing – Intereses</t>
  </si>
  <si>
    <t>Intereses Diferidos por Leasing a Corto Plazo</t>
  </si>
  <si>
    <t>Acreedores por Leasing a Largo Plazo</t>
  </si>
  <si>
    <t>Intereses Diferidos por Leasing a Largo Plazo</t>
  </si>
  <si>
    <t>b)Arrendatarios deberán revelar lo siguiente</t>
  </si>
  <si>
    <t>              i.        Arrendamientos Financieros</t>
  </si>
  <si>
    <t>Leasing o Leaseback</t>
  </si>
  <si>
    <t>Valor Neto</t>
  </si>
  <si>
    <t xml:space="preserve">Pagos futuros del arrendamiento financiero </t>
  </si>
  <si>
    <t>Valor Presente</t>
  </si>
  <si>
    <t>Menor a un año</t>
  </si>
  <si>
    <t>Posterior a un año pero menor a cinco años</t>
  </si>
  <si>
    <t>Más de cinco años</t>
  </si>
  <si>
    <t>              ii.        Arrendamientos Operativos</t>
  </si>
  <si>
    <t>c) Arrendadores deberán revelar lo siguiente</t>
  </si>
  <si>
    <t>              i.        Arrendamientos Operativos</t>
  </si>
  <si>
    <t>d) Identificación general de los contratos</t>
  </si>
  <si>
    <t>              i.        Arrendatario</t>
  </si>
  <si>
    <t>Identificación de contrato</t>
  </si>
  <si>
    <t>Arrendatario</t>
  </si>
  <si>
    <t>Monto Contrato
En M$ (miles de pesos)</t>
  </si>
  <si>
    <t>Descripción</t>
  </si>
  <si>
    <t>              ii.        Arrendador</t>
  </si>
  <si>
    <t>Arrendador</t>
  </si>
  <si>
    <t>Nota 25. Concesiones</t>
  </si>
  <si>
    <t>a) Detallar los saldos en el siguiente formato:</t>
  </si>
  <si>
    <t>31-12-2019, en M$
 (miles de pesos)</t>
  </si>
  <si>
    <t>Obligaciones de Pago Diferido por 
Concesiones a Corto Plazo</t>
  </si>
  <si>
    <t>Gastos Diferidos por Concesiones a 
Corto Plazo</t>
  </si>
  <si>
    <t>Pasivos por Concesión de Derechos
 a Corto Plazo</t>
  </si>
  <si>
    <t>Obligaciones de Pago Diferido por
 Concesiones a Largo Plazo</t>
  </si>
  <si>
    <t>Gastos Diferidos por Concesiones a 
Largo Plazo</t>
  </si>
  <si>
    <t>Pasivos por Concesión de Derechos
 a Largo Plazo</t>
  </si>
  <si>
    <t>b) Otra información relevante de las concesiones</t>
  </si>
  <si>
    <t>Acuerdo significativo o clases de acuerdos</t>
  </si>
  <si>
    <t>Activo o activos asociados</t>
  </si>
  <si>
    <t>Información de detalle</t>
  </si>
  <si>
    <t>c) Cambios en acuerdo durante el periodo</t>
  </si>
  <si>
    <t>Operación</t>
  </si>
  <si>
    <t>Pasivo Financiero</t>
  </si>
  <si>
    <t>Pasivos por Concesión de Derechos</t>
  </si>
  <si>
    <t xml:space="preserve">d) Cambios en acuerdo durante el periodo </t>
  </si>
  <si>
    <t>Acuerdo o clases de acuerdos</t>
  </si>
  <si>
    <t>Detalle de los cambios efectuados</t>
  </si>
  <si>
    <t xml:space="preserve">Nota 26. Otros Pasivos </t>
  </si>
  <si>
    <t>Obligaciones con el Fondo Común Municipal</t>
  </si>
  <si>
    <t>Otras Obligaciones Financieras</t>
  </si>
  <si>
    <t>Acreedores por Ingresos Percibidos en Exceso</t>
  </si>
  <si>
    <t>Documentos Caducados</t>
  </si>
  <si>
    <t>Acreedores</t>
  </si>
  <si>
    <t>Fondos de Terceros</t>
  </si>
  <si>
    <t>IVA – Débito Fiscal</t>
  </si>
  <si>
    <t>Acreedores por Transferencias Reintegrables</t>
  </si>
  <si>
    <t>Convenios Especiales</t>
  </si>
  <si>
    <t>Pasivos por Administración Transitoria de Fondos Previsionales.</t>
  </si>
  <si>
    <t>Patrimonio Negativo Administración de Empre- sas</t>
  </si>
  <si>
    <t>Facturas por Recibir CENABAST</t>
  </si>
  <si>
    <t>Arriendo de Inmuebles</t>
  </si>
  <si>
    <t>Acreedores por Pagos Provisionales Mensuales</t>
  </si>
  <si>
    <t>Acreedores por Impuesto al Valor Agregado</t>
  </si>
  <si>
    <t>Acreedores por Pagos a Cuenta de Futuras Utilidades</t>
  </si>
  <si>
    <t>Convenio de las Municipalidades por Deuda FCM</t>
  </si>
  <si>
    <t>b) Acreedores por Transferencias Reintegrables</t>
  </si>
  <si>
    <t xml:space="preserve">Saldo de años anteriores </t>
  </si>
  <si>
    <t>Acreedores por Transferencias Corrientes de Otras Entidades Públicas</t>
  </si>
  <si>
    <t>Acreedores por Transferencias de Capital de Otras Entidades Públicas</t>
  </si>
  <si>
    <t>Acreedores por Transferencias Corrientes del Gobierno Central</t>
  </si>
  <si>
    <t>Acreedores por Transferencias de Capital del Gobierno Central</t>
  </si>
  <si>
    <t>Cantidad total de Acreedores:</t>
  </si>
  <si>
    <t>Cuenta Nivel 2 (código+denominación)</t>
  </si>
  <si>
    <t xml:space="preserve">Resto de Acreedores </t>
  </si>
  <si>
    <r>
      <rPr>
        <b/>
        <sz val="9"/>
        <color rgb="FF000000"/>
        <rFont val="Arial"/>
        <charset val="134"/>
      </rPr>
      <t>TOTAL</t>
    </r>
    <r>
      <rPr>
        <sz val="11"/>
        <color rgb="FF000000"/>
        <rFont val="Arial"/>
        <charset val="134"/>
      </rPr>
      <t xml:space="preserve"> </t>
    </r>
  </si>
  <si>
    <t>Cantidad total de Acreedores al 2020</t>
  </si>
  <si>
    <t>Cantidad total de Acreedores al 2019</t>
  </si>
  <si>
    <t>Nota 27. Activos y Pasivos Contingentes</t>
  </si>
  <si>
    <t>a) Activo Contingente: indicar los montos estimados vigentes según el siguiente formato:</t>
  </si>
  <si>
    <t>Clases de Activos Contingentes</t>
  </si>
  <si>
    <t>Naturaleza de los Activos Contingentes</t>
  </si>
  <si>
    <t>b) Pasivo Contingente: indicar los montos estimados vigentes según el siguiente formato:</t>
  </si>
  <si>
    <t>Clases de Pasivos Contingentes</t>
  </si>
  <si>
    <t>Naturaleza de los Pasivos Contingentes</t>
  </si>
  <si>
    <t xml:space="preserve">Nota 28. Ingresos de Transacciones con Contraprestación </t>
  </si>
  <si>
    <t>a) Indicar la siguiente información, de acuerdo al siguiente detalle:</t>
  </si>
  <si>
    <t>Tipo de Ingreso</t>
  </si>
  <si>
    <t>Prestación de servicios</t>
  </si>
  <si>
    <t>Venta de bienes</t>
  </si>
  <si>
    <t>Por el uso de activos por parte de terceros</t>
  </si>
  <si>
    <t xml:space="preserve">Ingresos producidos por permuta </t>
  </si>
  <si>
    <t>Otros</t>
  </si>
  <si>
    <t>Principalmente corresponde a prestaciones de Salud realizadas por los establecimientos de la red.</t>
  </si>
  <si>
    <t xml:space="preserve">Nota 29. Transferencias, Impuestos y Multas </t>
  </si>
  <si>
    <t>a) Detallar los montos de las 5 principales clases de ingresos de transferencias, impuestos y multas según el 
siguiente formato:</t>
  </si>
  <si>
    <t>Ingresos de transferencias</t>
  </si>
  <si>
    <t>Tipo 1</t>
  </si>
  <si>
    <t>Tipo 2</t>
  </si>
  <si>
    <t>Impuestos</t>
  </si>
  <si>
    <t>Multas</t>
  </si>
  <si>
    <t>b) Cobros anticipados</t>
  </si>
  <si>
    <t>Detalle de cobros anticipados/ Monto</t>
  </si>
  <si>
    <t xml:space="preserve">c) Pasivos Condonados </t>
  </si>
  <si>
    <t>Detalle de pasivos condonados/ Monto</t>
  </si>
  <si>
    <t xml:space="preserve">Nota 30. Efectos de las Variaciones en los Tipos de Cambio de la Moneda Extranjera </t>
  </si>
  <si>
    <t>a)Revelar las diferencias de cambio reconocidas en resultado en la siguiente tabla:</t>
  </si>
  <si>
    <t>Diferencias de cambio reconocidas en resultados (*)</t>
  </si>
  <si>
    <t>(*) Con excepción de las procedentes de los instrumentos financieros medidos al valor razonable
con cambios en resultado.</t>
  </si>
  <si>
    <t>Nota 31. Errores</t>
  </si>
  <si>
    <t>a) Indicar los ajustes por corrección de errores de periodos anteriores (movimientos de tipo apertura), según el siguiente formato:</t>
  </si>
  <si>
    <t>N° Folio</t>
  </si>
  <si>
    <t>N° de Cuenta Contable a Nivel 1</t>
  </si>
  <si>
    <t>Nombre de Cuenta</t>
  </si>
  <si>
    <t>Detalle del ajuste</t>
  </si>
  <si>
    <t>Monto del ajuste total por cuenta por efecto neto M$</t>
  </si>
  <si>
    <t>NC N° 357 CIA.BCI  15/01/20 SEGUN FACT.N° 1268</t>
  </si>
  <si>
    <t>AJUSTE NC 358 15/01/20 CIA.BCI SEGUN FACT.N° 1283</t>
  </si>
  <si>
    <t>AJUSTE NC N°359 15/01/20 CIA.SURAMERICANA SEGUN FACT.N° 1228</t>
  </si>
  <si>
    <t>AJUSTE NC 360 15/01/20 CIA.SURAMERICANA SEGUN FACT.1235</t>
  </si>
  <si>
    <t>AJUSTE NC 361 15/01/20 CIA,SURAMERICANA SEGUN FACT.N 1236</t>
  </si>
  <si>
    <t>AJUSTE NC 362 15/01/20 CIA.SURAMERICANA SEGUN FACT.1237</t>
  </si>
  <si>
    <t>AJUSTE NC 363 15/01/20 CIA.HDI SEGUN FACT.1070</t>
  </si>
  <si>
    <t>AJUSTE NC 364 21/01/20 CIA.HDI SEGUN FACT.N° 1069</t>
  </si>
  <si>
    <t xml:space="preserve">AJUSTE NC 368 29/01/20 CIA.BCI SEGUN FACT.1233 </t>
  </si>
  <si>
    <t xml:space="preserve">AJUSTE NC 365 21/01/20 CIA.HDI SEGUN FACT.1148 </t>
  </si>
  <si>
    <t>AJUSTE NC 370 07/02/20 CIA HDI SEGUN FACT.1069</t>
  </si>
  <si>
    <t>AJUSTE NC 367 21/01/20 CIA.HDI SEGUN FACT.1269</t>
  </si>
  <si>
    <t>02 AJUSTE NC 372 19/02/20 HDI SEGUROS SEGUN FACT.1270</t>
  </si>
  <si>
    <t>02 AJUSTE NC 373 19/02/20 HDI SEG. SEGUN FACT.1285</t>
  </si>
  <si>
    <t>AJUSTA 03 DEVENGO LICENCIA MEDICA CONTINUA CORRESPONDIENTE ISL</t>
  </si>
  <si>
    <t>AJUSTA 03 DEV LIC M N° 255504742 LICENCIA MEDICA CONTINUA CORRESPONDE PAGO ISL</t>
  </si>
  <si>
    <t>AJUSTA 03 DEV LIC M N° 3967027 MAL INFORMADA CORRESPONDE MUTUAL</t>
  </si>
  <si>
    <t xml:space="preserve">03 AJUSTE FACT.1262 05/12/19 ZENIT CIA. SEGUN NC 381 </t>
  </si>
  <si>
    <t>03 NC 382 25/03/20 HDI SEGUROS SEGUN FACT.1265</t>
  </si>
  <si>
    <t xml:space="preserve">regularizacion por NC 8823 rebaja factura 78220 INDISA , SUB 34-REBASE </t>
  </si>
  <si>
    <t>regulariza por duplicidad factura 118280 de HOSPIFARMA SUB-34</t>
  </si>
  <si>
    <t>regulariza factura 13158 de Soc. comercial Dicer rabaja N/CREDITO 884 SUB.34 -</t>
  </si>
  <si>
    <t>ajunte por rebaja factura 218962 Clinica Davila , REBASE  subt. 34</t>
  </si>
  <si>
    <t>ajuste rebaja factura 218945 Clinica Davila , REBASE  subt. 34</t>
  </si>
  <si>
    <t>ajuste rebaja factura 218949 Clinica Davila , REBASE  subt. 34</t>
  </si>
  <si>
    <t>ajuste rebaja factura 218951 Clinica Davila , REBASE  subt. 34</t>
  </si>
  <si>
    <t>ajuste rebaja factura 218954 Clinica Davila , REBASE  subt. 34</t>
  </si>
  <si>
    <t>ajuste rebaja factura 218961 Clinica Davila , REBASE  subt. 34</t>
  </si>
  <si>
    <t>ajuste rebaja factura 218973 Clinica Davila , REBASE  subt. 34</t>
  </si>
  <si>
    <t>ajuste rebaja factura 218976 Clinica Davila , REBASE  subt. 34</t>
  </si>
  <si>
    <t>ajuste rebaja factura 218994 Clinica Davila , REBASE  subt. 34</t>
  </si>
  <si>
    <t>ajuste rebaja factura 219001 Clinica Davila , REBASE  subt. 34</t>
  </si>
  <si>
    <t>ajuste rebaja factura 8823 AVANSALUD , REBASE  subt. 34</t>
  </si>
  <si>
    <t>ajuste rebaja factura 320729 U. DE CHILE  , DFL 36 20%  subt. 34</t>
  </si>
  <si>
    <t>ajuste rebaja factura 324101 U. DE CHILE  , DFL 36 20%  subt. 34</t>
  </si>
  <si>
    <t>ajuste rebaja factura 332277 U. DE CHILE  , DFL 36 20%  subt. 34</t>
  </si>
  <si>
    <t>ajuste rebaja factura 341710 U. DE CHILE  , DFL 36 20%  subt. 34</t>
  </si>
  <si>
    <t>ajuste rebaja factura 349071 U. DE CHILE  , DFL 36 20%  subt. 34</t>
  </si>
  <si>
    <t>ajuste rebaja factura 351249 U. DE CHILE  , DFL 36 20%  subt. 34</t>
  </si>
  <si>
    <t>ajuste rebaja factura 349073 U. DE CHILE  , DFL 36 20%  subt. 34</t>
  </si>
  <si>
    <t>ajuste por rebaja subt. 34 factura 339250 U. de Chile dfl 36 , sin VB</t>
  </si>
  <si>
    <t>ajuste por rebaja subt. 34 factura 374348 U. de Chile dfl 36 , sin VB</t>
  </si>
  <si>
    <t>ajuste por rebaja subt. 34 factura 374346 U. de Chile dfl 36 , sin VB</t>
  </si>
  <si>
    <t>ajuste por rebaja subt. 34 factura 332275 U. de Chile dfl 36 , sin VB</t>
  </si>
  <si>
    <t>ajuste por rebaja subt. 34 factura 0384695 U. de Chile dfl 36 , sin VB</t>
  </si>
  <si>
    <t>ajuste por rebaja subt. 34 factura 388519  U. de Chile dfl 36 , sin VB</t>
  </si>
  <si>
    <t>AJUSTA 04 DEV LIC M N° 49763635 MAL INFORMADO CORRESPONDE NUEVA MAS VIDA</t>
  </si>
  <si>
    <t>04 AJUSTA DEV LIC M N° 3030446898 MAL INFORMADO CORRESPONDE NUEVA ,MAS VIDA</t>
  </si>
  <si>
    <t>05 AJUSTA DEV LIC MEDICA ISAPRE COLMENA MAL INFORMADA</t>
  </si>
  <si>
    <t>05 AJUSTA DEV LIC M N° 30342246540 ISAPRE CONSALUD MAL INFORMADO CORRESPONDE NUE</t>
  </si>
  <si>
    <t>AJUSTA 05 DEV LIC M MAL INFORMADO CORRESPONDE A ISL</t>
  </si>
  <si>
    <t>05 AJUSTA DEV LIC MEDICA MUTUAL MAL INFORMADA CORRESPONDE ISL</t>
  </si>
  <si>
    <t>05 AJUSTA DEV LIC M. MUTUAL MAL INFORMADA CORRESPONDE A ISL</t>
  </si>
  <si>
    <t>05 DEV LIC MEDICA MUTUAL MAL INFORMADO CORRESPONDE ISL</t>
  </si>
  <si>
    <t>05 DEV LICENCIA MEDICA MUTUAL MAL INFORMADO CORRESPONDE ISL</t>
  </si>
  <si>
    <t>05 AJUSTA DEV LICENCIA MEDIC. MUTUAL MAL INFORMADO CORRESPONDE ISL</t>
  </si>
  <si>
    <t>05 DEV LIC MEDICA ISL MAL INFORMADA CORRESPONDE HSJ</t>
  </si>
  <si>
    <t>05 AJUSTA DEV LIC M N° 258105815 ISL MAL INFORMADO CORRESPONDE HSJ</t>
  </si>
  <si>
    <t>05 AJUSTA DEV LIC MEDICA MUTUAL  MAL INFORMADA CORRESPONDE ISL</t>
  </si>
  <si>
    <t>05 AJUSTA DEV LIC M N° 257311690 MUTUAL CORRESPONDE A ISL</t>
  </si>
  <si>
    <t>05 AJUSTA DEV LIC M N° 139840471 MUTUAL MAL INFORMADO CORRESPONDE ISL</t>
  </si>
  <si>
    <t>05 AJUSTA DEV LIC M N° 139007109 MUTUAL MAL INFORMADO CORRESPONDE ISL</t>
  </si>
  <si>
    <t>06 AJUSTA DEV LIC M ° 30317326165 MAL INFORMADA CORRESPONDE CDT</t>
  </si>
  <si>
    <t>06 AJUSTA DEV LICENCIA MEDICA MAL INFORMADA CORRESPONDE ISL</t>
  </si>
  <si>
    <t>06 AJUSTA DEV LIC MEDICA MAL INFORMADA CORRESPONDE ISL</t>
  </si>
  <si>
    <t>06 AJUSTA DEVENGO LIC MEDICA MAL INFORMADA CORRESPONDE ISL</t>
  </si>
  <si>
    <t>06 AJUSTA DEV LIC MEDICA N° 258091300 MAL INFORMADA CORRESPONDE HSJ</t>
  </si>
  <si>
    <t>07 AJUSTA DEVENGO LIC. M. MUTUAL  MAL INFORMADO CORRESPONDE A ISL</t>
  </si>
  <si>
    <t>07 AJUSTA LIC MEDI MUTUAL MAL INFORMADO CORRESPONDE PAGO ISL</t>
  </si>
  <si>
    <t>07 AJUSTA DEV LIC M MUTUAL MAL INFORMADO  CORRESPONDE PAGO ISL Y HSJ</t>
  </si>
  <si>
    <t xml:space="preserve">07 AJUSTA DEV LIC M N° 30290357977 ISAPRE CRUZ BLANCA SIN DERECHO SUBSIDIO MEMO </t>
  </si>
  <si>
    <t xml:space="preserve">07 AJUSTA DEV LIC M N° 22494767 ISAPRE CRUZ BLANCA SIN DERECHO SUBSIDIO MEMO N° </t>
  </si>
  <si>
    <t xml:space="preserve">07 AJUSTA DEV LIC M N° 30300333605 ISAPRE CRUZ BLANCA SIN DERECHO SUBSIDIO MEMO </t>
  </si>
  <si>
    <t xml:space="preserve">07 AJUSTA DEV LIC M N° 30304779217 ISAPRE CRUZ BLANCA SIN DERECHO SUBSIDIO MEMO </t>
  </si>
  <si>
    <t xml:space="preserve">07 AJUSTA DEV LIC M N° 30308227022 ISAPRE CRUZ BLANCA SIN DERECHO SUBSIDIO MEMO </t>
  </si>
  <si>
    <t xml:space="preserve">07 AJUSTA DEV LIC M N° 30308208583 ISAPRE CRUZ BLANCA SIN DERECHO SUBSIDIO MEMO </t>
  </si>
  <si>
    <t>07 AJUSTA DEV LIC M N° 254975910 MAL INFORMADO CORRESPONDE A ISL</t>
  </si>
  <si>
    <t>09 AJUSTA DEVENGO LIC N° 30319582843 ISAPRE CONSALUD  CORRESPONDE PAGO HSJ</t>
  </si>
  <si>
    <t xml:space="preserve">09 AJUSTE NC N° 427 CIA.BUPA SEGUN FAC.174 </t>
  </si>
  <si>
    <t>09 AJUSTE NC N° 428 CIA.BCI SEGUN FAC.441</t>
  </si>
  <si>
    <t>09 NC 429 12/09/20 CIA.BCI SEGUN FAC.533</t>
  </si>
  <si>
    <t xml:space="preserve">09 AJUSTE NC N° 432 CIA.BUPA SEGUN FAC.967 </t>
  </si>
  <si>
    <t>NC N 420 11/09/20 ZENIT SEGUN FACT.247</t>
  </si>
  <si>
    <t>10 AJUSTA DEV LIC M N° 30211481609 FONASA DESC. RES. EX. N° 2662 07-10-20</t>
  </si>
  <si>
    <t xml:space="preserve">10 AJUSTA DEV LIC MEDICA N° 30314198328 FONASA DESC. RES. EX. N° 2662 07-10-20 </t>
  </si>
  <si>
    <t>10 AJUSTA DEV LIC MEDICA N° 255415372 ISAPRE COLMENA DESC. RES. EX. N° 2662 07-1</t>
  </si>
  <si>
    <t>10 AJUSTA DEV LIC M N° 30242985389 ISAPRE COLMENA DESC. RES. EX. N°2662 07-10-20</t>
  </si>
  <si>
    <t>10 AJUSTA DEV LIC MEDICA N° 258026874 DESC. RES. EX. N° 2662 07-10-20</t>
  </si>
  <si>
    <t>10 AJUSTA DEV LIC MEDIC. N° 30267038902 FONASA DESC. RES. N° 2662 07-10-20 M.V.</t>
  </si>
  <si>
    <t>10 NC 448 26/10/20 CIA.BCI SEGUN FACT.56</t>
  </si>
  <si>
    <t>10 NC 440 22/10/20 CIA.BUPA SEGUN FACT.239</t>
  </si>
  <si>
    <t>10 NC 451 30/10/20 CIA.CONSORCIO FACT.18850</t>
  </si>
  <si>
    <t>10 NC 434 30/10/20 CIA.CONSORCIO FACT.18850</t>
  </si>
  <si>
    <t>11 AJUSTA DEVE LIC M N° 257684112 ISL MAL INFORMADO CORRESPONDE HSJ</t>
  </si>
  <si>
    <t>11 AJUSTA DEVENGO LICENCIA MEDICA MAL INFORMADA CORRESPONDE ISL</t>
  </si>
  <si>
    <t>11 AJUSTA DEVENGO LIC MEDICA MUTAL MAL INFORMADA CORRESPONDE ISL</t>
  </si>
  <si>
    <t>11 AJUSTA DEVENGO LICENCIA 257719336 MAL INFORMADA CORRESPONDE ISL</t>
  </si>
  <si>
    <t>11 AJUSTA DEV LICENCIA MEDIC N° 258104796 MAL INFORMADO CORRESPONDE ISL</t>
  </si>
  <si>
    <t>11 AJUSTA DEVENGO LICENCIA MEDICA N° 258322405 MAL INFORMADO CORRESPONDE ISL</t>
  </si>
  <si>
    <t xml:space="preserve">12 AJUSTA DEV. LIC. M N° 34599766 FONASA MM. N° 23 SIN SUBSIDIO LEY DFL 44 </t>
  </si>
  <si>
    <t>12 AJUSTA DEV. LIC. M N° 137812543 FONASA MM. N° 23 16/11/20 SIN SUBSIDIO LEY DF</t>
  </si>
  <si>
    <t xml:space="preserve">12 AJUSTA DEV LIC 137267706 FONASA  MM. N° 23 SIN SUBSIDIO LEY DFL 44  </t>
  </si>
  <si>
    <t>12 AJUSTA DEV. LIC. M N° 13866805  FONASA MM. N° 23 16-11-20 SIN SUBSIDIO LEY DF</t>
  </si>
  <si>
    <t>12 AJUSTA DEV. LIC. M N° 13928797   FONASA MM. N° 23 16-11-20 SIN SUBSIDIO LEY D</t>
  </si>
  <si>
    <t>12 AJUSTA DEV. LIC. M N° 12278055 FONASA MM. N° 23 16-11-20 SIN SUBSIDIO LEY DFL</t>
  </si>
  <si>
    <t>12 AJUSTA DEV. LIC. M N° 11233643  FONASA MM. N° 23 16-11-20 SIN SUBSIDIO LEY DF</t>
  </si>
  <si>
    <t>12 AJUSTA DEV. LIC. M N° 12001797 FONASA MM. N° 23 16-11-20 SIN SUBSIDIO LEY DFL</t>
  </si>
  <si>
    <t>12 AJUSTA DEV. LIC. M N°12087314  FONASA MM. N° 23 16-11-20 SIN SUBSIDIO LEY DFL</t>
  </si>
  <si>
    <t>12 AJUSTA DEV. LIC. M N° 254247819  FONASA MM. N° 23 16-11-20 SIN SUBSIDIO LEY D</t>
  </si>
  <si>
    <t>12 AJUSTA DEV. LIC. M N°256313451  FONASA MM. N° 23 16-11-20 SIN SUBSIDIO LEY DF</t>
  </si>
  <si>
    <t>12 AJUSTA DEV. LIC. M N° 255544795 FONASA MM. N° 23 16-11-20 SIN SUBSIDIO LEY DF</t>
  </si>
  <si>
    <t>12 AJUSTA DEV. LIC. M N° 11399886 FONASA MM. N° 23 16-11-20 SIN SUBSIDIO LEY DFL</t>
  </si>
  <si>
    <t>ajuste por saldo</t>
  </si>
  <si>
    <t>AJUSTE CONTABLE POR CIERRE DE DE SALDO CUENTA 22192 MES DE DICIEMBRE 2020</t>
  </si>
  <si>
    <t>AJUSTE A LA APERTURA POR ERROR EN INGRESOS POR PERCIBIR $43.230</t>
  </si>
  <si>
    <t>Cuentas por Cobrar ingresos presupuestarios</t>
  </si>
  <si>
    <t>AJUSTA 02 DEVENGO LICENCIA M. N° 53391249  ISAPRE VIDA TRES CART. 152 DEL 08-08-</t>
  </si>
  <si>
    <t>AJUSTA 02 DEV LIC M N° 30162970135 FONASA CART. N° 25 17-07-17 M.V.</t>
  </si>
  <si>
    <t>AJUSTA 02 DEV LIC M N° 137119892 ISAPRE CONSALUD DP. 07-08-17 M.V.</t>
  </si>
  <si>
    <t>AJUSTA 02 DEV LIC M N° 249763645 ISAPRE CONSALUD DP. 07-08-17 M.V.</t>
  </si>
  <si>
    <t>AJUSTA 02 DEV LIC M N ° 30338702760 ISAPRE COLMENA CART. N° 4 07-01-20 M.V.</t>
  </si>
  <si>
    <t>AJUSTA 02 DEV LIC M N° 3033795801 ISAPRE COLMENA CART. 236 11-12-19 M.V.</t>
  </si>
  <si>
    <t>AJUSTA 02 DEV LIC M N° 236467285 ISAPRE COLMENA CART. N° 239 16-12-19 M.V.</t>
  </si>
  <si>
    <t>AJUSTA 02 DEV LIC M N° 30343646011 ISAPRE COLMENA CART. N° 247 27-12-19 M.V.</t>
  </si>
  <si>
    <t>AJUSTA 02 DEV LIC M N° 258033013 ISAPRE COLMENA CART. N° 247 27-12-19 M.V.</t>
  </si>
  <si>
    <t>AJUSTA 02 DEV LIC M N° 30342804039 ISAPRE CRUZ BLANCA CART. N° 7 10-01-20 M.V.</t>
  </si>
  <si>
    <t>AJUSTA 02 DEV LIC M N° 256588149 ISAPRE CRUZ BLANCA CART. N° 7 10-01-20 M.V.</t>
  </si>
  <si>
    <t>AJUSTA 02 DEV LIC M N° ISAPTRE CRUZ BLANCA CART. N° 7 10-01-20 M.V.</t>
  </si>
  <si>
    <t>AJUSTA 02 DEV LIC M N° 30342725198 ISAPRE CRUZ BLANCA CART. N° 7 10-01-20 MV.</t>
  </si>
  <si>
    <t>AJUSTA 02 DEV LIC M N° 38849261 FONASA CART. N° 3 29-01-20 M.V.</t>
  </si>
  <si>
    <t>AJUSTA 02 DEV LIC M N° 139837701 ISAPRE CONSALUD CART. N° 235 10-12-19 M.V.</t>
  </si>
  <si>
    <t>AJUSTA 02 DEV LIC M N° 30319400060 ISAPRE BANMEDICA CART. N° 7 10-01-20 M.V.</t>
  </si>
  <si>
    <t>AJUSTA 02 DEV LIC M N° ISAPRE BANMEDICA CART. N° 7 10-01-20 M.V.</t>
  </si>
  <si>
    <t>AJUSTA 02 DEV LIC MEDICA ISAPRE BANMEDICA CART. N° 1 10-01-20 M.V.</t>
  </si>
  <si>
    <t>AJUSTA 02 DEV LIC M N° 255403186 FONASA CART. N° 247 27-12-2019 MAYOR VALOR</t>
  </si>
  <si>
    <t>AJUSTA 02 DEV LIC M N° 255523151 FONASA CART. N° 247 27-12-2019 MAYOR VALOR</t>
  </si>
  <si>
    <t>AJUSTA 02 DEV LIC M N° 255523165 FONASA CART. N° 247 27-12-2019 MAYOR VALOR</t>
  </si>
  <si>
    <t>AJUSTA 02 DEV LIC M N°255566816  FONASA CART. N° 247 27-12-2019 MAYOR VALOR</t>
  </si>
  <si>
    <t>AJUSTA 02 DEV LIC M N° 137822606  FONASA CART. N° 247 27-12-2019 MAYOR VALOR</t>
  </si>
  <si>
    <t>AJUSTA 02 DEV LIC M N° 155523186 FONASA CART. N° 247 27-12-2019 MAYOR VALOR</t>
  </si>
  <si>
    <t>AJUSTA 02 DEV LIC M N° 137630250  FONASA CART. N° 247 27-12-2019 MAYOR VALOR</t>
  </si>
  <si>
    <t>AJUSTA 02 DEV LIC M N° 256482378 FONASA CART. N° 247 27-12-2019 MAYOR VALOR</t>
  </si>
  <si>
    <t>AJUSTA 02 DEV LIC M N° 30342411126 ISAPRE CRUZ BLANCA CART. N° 7 10-01-20 M.V.</t>
  </si>
  <si>
    <t>AJUSTA 02 DEV LIC M N° 256482377 FONASA CART. N° 247 27-12-2019 MAYOR VALOR</t>
  </si>
  <si>
    <t>AJUSTA 02 DEV LIC M N°256482359   FONASA CART. N° 247 27-12-2019 MAYOR VALOR</t>
  </si>
  <si>
    <t>AJUSTA 02 DEV LIC M N°256482353  FONASA CART. N° 247 27-12-2019 MAYOR VALOR</t>
  </si>
  <si>
    <t>AJUSTA 02 DEV LIC M N° 255977441   FONASA CART. N° 247 27-12-2019 MAYOR VALOR</t>
  </si>
  <si>
    <t>AJUSTA 02 DEV LIC M N° 256273464 FONASA CART. N° 247 27-12-2019 MAYOR VALOR</t>
  </si>
  <si>
    <t>AJUSTA 02 DEV LIC M N°255956311  FONASA CART. N° 247 27-12-2019 MAYOR VALOR</t>
  </si>
  <si>
    <t>AJUSTA 02 DEV LIC M N° 255956313 FONASA CART. N° 247 27-12-2019 MAYOR VALOR</t>
  </si>
  <si>
    <t>AJUSTA 02 DEV LIC M N°137956517  FONASA CART. N° 247 27-12-2019 MAYOR VALOR</t>
  </si>
  <si>
    <t>AJUSTA 02 DEV LIC M N°255956326  FONASA CART. N° 247 27-12-2019 MAYOR VALOR</t>
  </si>
  <si>
    <t>AJUSTA 02 DEV LIC M N° 30200042522 ISAPRE NUEVA MAS VIDA CART. N° 69 11-11-19</t>
  </si>
  <si>
    <t>AJUSTA 02 DEV LIC M N° 3021230042 ISAPRE NUEVA MAS VIDA CART. N° 69 11-11-19 M.V</t>
  </si>
  <si>
    <t xml:space="preserve">AJUSTA 02 DEV LIC M N° 135152669 ISAPRE NUEVA MAS VIDA CART. N° 69 11-11-19 MAL </t>
  </si>
  <si>
    <t>AJUSTA 02 DEV LIC M N° 254653217 FONASA CART. N° 247 27-12-19 M.V.</t>
  </si>
  <si>
    <t>AJUSTA 02 DEV LIC M N°255956329  FONASA CART. N° 247 27-12-19 M.V.</t>
  </si>
  <si>
    <t>AJUSTA 02 DEV LIC M N° 255956322  FONASA CART. N° 247 27-12-19 M.V.</t>
  </si>
  <si>
    <t>AJUSTA 02  DEV LIC M  PARENTAL N° 15825863 FONASA CART. N° 76 27-12-19 M.V.</t>
  </si>
  <si>
    <t>AJUSTA 03 DEV LIC M N° 258719837 ISAPRE COLMENA V.V. N° 6136001 BCI 27-12-19 M.V</t>
  </si>
  <si>
    <t>AJUSTA 03 DEV LIC M PARENTAL N° 17029346 ISAPRE CONSALUD  CART. N° CH 4913493 SC</t>
  </si>
  <si>
    <t>AJUSTA 03 DEV LIC M PARENTAL N° 14228838 ISAPRE CONSALUD CH 4935822 SCOT M.V.</t>
  </si>
  <si>
    <t>AJUSTA 03 DEV LIC M N° 255956322 FONASA CART. N 27-12-19 FONASA MAYOR VALOR</t>
  </si>
  <si>
    <t>AJUSTA 03 DEV LIC M N°255956336  FONASA CART. 247  N° 27-12-19 FONASA MAYOR VALO</t>
  </si>
  <si>
    <t>AJUSTA 03 DEV LIC M N° 250847463  FONASA CART. 247  N° 27-12-19 FONASA MAYOR VAL</t>
  </si>
  <si>
    <t>AJUSTA 03 DEV LIC M N° 255956341  FONASA CART. 247  N° 27-12-19 FONASA MAYOR VAL</t>
  </si>
  <si>
    <t>AJUSTA 03 DEV LIC M N°255956346  FONASA CART. 247  N° 27-12-19 FONASA MAYOR VALO</t>
  </si>
  <si>
    <t>AJUSTA 03 DEV LIC M N° 257081121  FONASA CART. 247  N° 27-12-19 FONASA MAYOR VAL</t>
  </si>
  <si>
    <t>AJUSTA 03 DEV LIC M N°256196357   FONASA CART. 247  N° 27-12-19 FONASA MAYOR VAL</t>
  </si>
  <si>
    <t>AJUSTA 03 DEV LIC M N°256196355  FONASA CART. 247  N° 27-12-19 FONASA MAYOR VALO</t>
  </si>
  <si>
    <t>AJUSTA 03 DEV LIC M N° 256196361 FONASA CART. 247  N° 27-12-19 FONASA MAYOR VALO</t>
  </si>
  <si>
    <t>AJUSTA 03 DEV LIC M N° 257081139 FONASA CART. 247  N° 27-12-19 FONASA MAYOR VALO</t>
  </si>
  <si>
    <t>AJUSTA 03 DEV LIC M N° 256196365  FONASA CART. 247  N° 27-12-19 FONASA MAYOR VAL</t>
  </si>
  <si>
    <t>AJUSTA 03 DEV LIC M N° 256196367 FONASA CART. 247  N° 27-12-19 FONASA MAYOR VALO</t>
  </si>
  <si>
    <t>AJUSTA 03 DEV LIC M N°255997084  FONASA CART. 247  N° 27-12-19 FONASA MAYOR VALO</t>
  </si>
  <si>
    <t>AJUSTA 03 DEV LIC M N°256196373  FONASA CART. 247  N° 27-12-19 FONASA MAYOR VALO</t>
  </si>
  <si>
    <t>AJUSTA 03 DEV LIC M N° 256196378  FONASA CART. 247  N° 27-12-19 FONASA MAYOR VAL</t>
  </si>
  <si>
    <t>AJUSTA 03 DEV LIC M N° 256196386  FONASA CART. 247  N° 27-12-19 FONASA MAYOR VAL</t>
  </si>
  <si>
    <t>AJUSTA 03 DEV LIC M N° 256196385 FONASA CART. 247  N° 27-12-19 FONASA MAYOR VALO</t>
  </si>
  <si>
    <t>AJUSTA 03 DEV LIC M N° 2561963 FONASA CART. 247  N° 27-12-19 FONASA MAYOR VALOR</t>
  </si>
  <si>
    <t>AJUSTA 03 DEV LIC M N° 255997089  FONASA CART. 247  N° 27-12-19 FONASA MAYOR VAL</t>
  </si>
  <si>
    <t>AJUSTA 03 DEV LIC M N°257248642  FONASA CART. 247  N° 27-12-19 FONASA MAYOR VALO</t>
  </si>
  <si>
    <t>AJUSTA 03 DEV LIC M N° 256768408 FONASA CART. 247  N° 27-12-19 FONASA MAYOR VALO</t>
  </si>
  <si>
    <t>AJUSTA 03 DEV LIC M N° 256768408  FONASA CART. 247  N° 27-12-19 FONASA MAYOR VAL</t>
  </si>
  <si>
    <t>AJUSTA 03 DEV LIC M N° 256768402 FONASA CART. 247  N° 27-12-19 FONASA MAYOR VALO</t>
  </si>
  <si>
    <t>AJUSTA 03 DEV LIC M N°256768421  FONASA CART. 247  N° 27-12-19 FONASA MAYOR VALO</t>
  </si>
  <si>
    <t>AJUSTA 03 DEV LIC M N° 257323036 FONASA CART. 247  N° 27-12-19 FONASA MAYOR VALO</t>
  </si>
  <si>
    <t>AJUSTA 03 DEV LIC M N°256768420  FONASA CART. 247  N° 27-12-19 FONASA MAYOR VALO</t>
  </si>
  <si>
    <t>AJUSTA 03 DEV LIC M N°138269719  FONASA CART. 247  N° 27-12-19 FONASA MAYOR VALO</t>
  </si>
  <si>
    <t>AJUSTA 03 DEV LIC M N°0257247531  FONASA CART. 247  N° 27-12-19 FONASA MAYOR VAL</t>
  </si>
  <si>
    <t>AJUSTA 03 DEV LIC M N° 137548182  FONASA CART. 247  N° 27-12-19 FONASA MAYOR VAL</t>
  </si>
  <si>
    <t>AJUSTA 03 DEV LIC M N° 256768426  FONASA CART. 247  N° 27-12-19 FONASA MAYOR VAL</t>
  </si>
  <si>
    <t>AJUSTA 03 DEV LIC M N° 138038333 FONASA CART. 247  N° 27-12-19 FONASA MAYOR VALO</t>
  </si>
  <si>
    <t>AJUSTA 03 DEV LIC M N°256768414  FONASA CART. 247  N° 27-12-19 FONASA MAYOR VALO</t>
  </si>
  <si>
    <t>AJUSTA 03 DEV LIC M N°256768449  FONASA CART. 247  N° 27-12-19 FONASA MAYOR VALO</t>
  </si>
  <si>
    <t>AJUSTA 03 DEV LIC M N°256768433  FONASA CART. 247  N° 27-12-19 FONASA MAYOR VALO</t>
  </si>
  <si>
    <t>AJUSTA 03 DEV LIC M N°138127407  FONASA CART. 247  N° 27-12-19 FONASA MAYOR VALO</t>
  </si>
  <si>
    <t>AJUSTA 03 DEV LIC M N°256531429  FONASA CART. 247  N° 27-12-19 FONASA MAYOR VALO</t>
  </si>
  <si>
    <t>AJUSTA 03 DEV LIC M N° 25676844 FONASA CART. 247  N° 27-12-19 FONASA MAYOR VALOR</t>
  </si>
  <si>
    <t>AJUSTA 03 DEV LIC M N°258011134  FONASA CART. 247  N° 27-12-19 FONASA MAYOR VALO</t>
  </si>
  <si>
    <t>AJUSTA 03 DEV LIC M N°257798218  FONASA CART. 247  N° 27-12-19 FONASA MAYOR VALO</t>
  </si>
  <si>
    <t>AJUSTA 03 DEV LIC M N°257710373  FONASA CART. 247  N° 27-12-19 FONASA MAYOR VALO</t>
  </si>
  <si>
    <t>AJUSTA 03 DEV LIC M N°257727224  FONASA CART. 247  N° 27-12-19 FONASA MAYOR VALO</t>
  </si>
  <si>
    <t>AJUSTA 03 DEV LIC M N° 256531408 FONASA CART. 247  N° 27-12-19 FONASA MAYOR VALO</t>
  </si>
  <si>
    <t>AJUSTA 03 DEV LIC M N° 256768432 FONASA CART. 247  N° 27-12-19 FONASA MAYOR VALO</t>
  </si>
  <si>
    <t>AJUSTA 03 DEV LIC M N°256768450  FONASA CART. 247  N° 27-12-19 FONASA MAYOR VALO</t>
  </si>
  <si>
    <t>AJUSTA 03 DEV LIC M N° 138273696 FONASA CART. 247  N° 27-12-19 FONASA MAYOR VALO</t>
  </si>
  <si>
    <t>AJUSTA 03 DEV LIC M N° 256531433 FONASA CART. 247  N° 27-12-19 FONASA MAYOR VALO</t>
  </si>
  <si>
    <t>AJUSTA 03 DEV LIC M N°256531436  FONASA CART. 247  N° 27-12-19 FONASA MAYOR VALO</t>
  </si>
  <si>
    <t>AJUSTA 03 DEV LIC M N° 138372000 FONASA CART. 247  N° 27-12-19 FONASA MAYOR VALO</t>
  </si>
  <si>
    <t>AJUSTA 03 DEV LIC M N° 254952861 FONASA CART. 247  N° 27-12-19 FONASA MAYOR VALO</t>
  </si>
  <si>
    <t>AJUSTA 03 DEV LIC M N° 138369113 FONASA CART. 247  N° 27-12-19 FONASA MAYOR VALO</t>
  </si>
  <si>
    <t>AJUSTA 03 DEV LIC M N°256531435  FONASA CART. 247  N° 27-12-19 FONASA MAYOR VALO</t>
  </si>
  <si>
    <t>AJUSTA 03 DEV LIC M N°255974821  FONASA CART. 247  N° 27-12-19 FONASA MAYOR VALO</t>
  </si>
  <si>
    <t>AJUSTA 03 DEV LIC M N° 255931843 FONASA CART. 247  N° 27-12-19 FONASA MAYOR VALO</t>
  </si>
  <si>
    <t>AJUSTA 03 DEV LIC M N° 257272967 FONASA CART. 247  N° 27-12-19 FONASA MAYOR VALO</t>
  </si>
  <si>
    <t>AJUSTA 03 DEV LIC M N°256531450  FONASA CART. 247  N° 27-12-19 FONASA MAYOR VALO</t>
  </si>
  <si>
    <t>AJUSTA 03 DEV LIC M N°254862551  FONASA CART. 247  N° 27-12-19 FONASA MAYOR VALO</t>
  </si>
  <si>
    <t>AJUSTA 03 DEV LIC M N° 256531444 FONASA CART. 247  N° 27-12-19 FONASA MAYOR VALO</t>
  </si>
  <si>
    <t>AJUSTA 03 DEV LIC M N° 254952865 FONASA CART. 247  N° 27-12-19 FONASA MAYOR VALO</t>
  </si>
  <si>
    <t>AJUSTA 03 DEV LIC M N° 256313840 FONASA CART. 247  N° 27-12-19 FONASA MAYOR VALO</t>
  </si>
  <si>
    <t>AJUSTA 03 DEV LIC M N°137632539  FONASA CART. 247  N° 27-12-19 FONASA MAYOR VALO</t>
  </si>
  <si>
    <t>AJUSTA 03 DEV LIC M N° 254952869 FONASA CART. 247  N° 27-12-19 FONASA MAYOR VALO</t>
  </si>
  <si>
    <t>AJUSTA 03 DEV LIC M N°254952874  FONASA CART. 247  N° 27-12-19 FONASA MAYOR VALO</t>
  </si>
  <si>
    <t>AJUSTA 03 DEV LIC M N° 256313843 FONASA CART. 247  N° 27-12-19 FONASA MAYOR VALO</t>
  </si>
  <si>
    <t>AJUSTA 03 DEV LIC M N° 254952878 FONASA CART. 247  N° 27-12-19 FONASA MAYOR VALO</t>
  </si>
  <si>
    <t>AJUSTA 03 DEV LIC M N° 25495288 FONASA CART. 247  N° 27-12-19 FONASA MAYOR VALOR</t>
  </si>
  <si>
    <t>AJUSTA 03 DEV LIC M N° 138368751 FONASA CART. 247  N° 27-12-19 FONASA MAYOR VALO</t>
  </si>
  <si>
    <t>AJUSTA 03 DEV LIC M N°254952888  FONASA CART. 247  N° 27-12-19 FONASA MAYOR VALO</t>
  </si>
  <si>
    <t>AJUSTA 03 DEV LIC M N° 254952890 FONASA CART. 247  N° 27-12-19 FONASA MAYOR VALO</t>
  </si>
  <si>
    <t>AJUSTA 03 DEV LIC M N°254952893  FONASA CART. 247  N° 27-12-19 FONASA MAYOR VALO</t>
  </si>
  <si>
    <t>AJUSTA 03 DEV LIC M N° 240452446 FONASA CART. 247  N° 27-12-19 FONASA MAYOR VALO</t>
  </si>
  <si>
    <t>AJUSTA 03 DEV LIC M N° 254952896 FONASA CART. 247  N° 27-12-19 FONASA MAYOR VALO</t>
  </si>
  <si>
    <t>AJUSTA 03 DEV LIC M N°256598260  FONASA CART. 247  N° 27-12-19 FONASA MAYOR VALO</t>
  </si>
  <si>
    <t>AJUSTA 03 DEV LIC M N°256196352  FONASA CART. 247  N° 27-12-19 FONASA MAYOR VALO</t>
  </si>
  <si>
    <t>AJUSTA 03 DEV LIC M PARENTAL  N° 15580037 CH 1776409 SCOTB. 15-10-19 M.V.</t>
  </si>
  <si>
    <t>AJUSTA 03 DEV LIC M N° 139019899 ISAPRE COLMENA CART. N° 247 27-12-19 M.V.</t>
  </si>
  <si>
    <t>AJUSTA 03 DEV LIC M N° 30337951449 ISAPRE COLMENA CART. 247 27-12-19 M.V.</t>
  </si>
  <si>
    <t>AJUSTA 03 DEV LIC M N° 30343574916 ISAPRE COLMENA CART. N° 247 27-12-19 M.V.</t>
  </si>
  <si>
    <t>AJUSTA 03 DEV LIC M N° 30312632683 ISAPRE CONSALUD CART. N° 7 10-01-20 M.V.</t>
  </si>
  <si>
    <t>AJUSTA 03 DEV LICENCIA MEDICAS 30329932478 ISAPRE CONSALUD CART. N° 7 10-01-20 M</t>
  </si>
  <si>
    <t>AJUSTA 03 DEV LIC MEDICAS CART. N° 7 10-01-20 MV. ISAPRE CONSALUD</t>
  </si>
  <si>
    <t>AJUSTA 03 DEV LIC M N° 30333303094 ISAPRE CONSAUD CART. N° 7 10-01-20 M.V.</t>
  </si>
  <si>
    <t>AJUSTA 03 DEV LIC. M PARENTAL N° 17029346 ISAPRE CONSALUD V.V N 5085693-5085503-</t>
  </si>
  <si>
    <t>AJUSTA 03 DEV LIC M N° 30322775245 ISAPRE VIDA TRES CH. N° 182170 10-011-20  SAN</t>
  </si>
  <si>
    <t>AJUSTA 03 DEV LIC M N° 30333884887 ISAPRE CONSALUD CART. N° 244 23-12-19 M.V.</t>
  </si>
  <si>
    <t>AJUSTA 03 DEV LIC MEDICAS ISAPRE VIDA TRES CART. N° 7 10-01-20 M.V.</t>
  </si>
  <si>
    <t>AJUSTA 03 DEV LIC M N° 22869078 CART. N° 5 10-02-20 M.V. ISAPRE CRUZ BLANCA</t>
  </si>
  <si>
    <t>AJUSTA 03 DEV LIC M N° 30325281626 CART. N° 5 10-02-20 M.V. ISAPRE CRUZ BLANCA</t>
  </si>
  <si>
    <t>AJUSTA 03 DEV LIC M N° 30280947148 ISAPRE COLMENA CART. N° 40 26-02-20 M.V.</t>
  </si>
  <si>
    <t>AJUSTA 03 DEV LICENCIA MEDICA ISAPRE CRUZ BLANCA CART. N° 7 10-01-20 M.V.</t>
  </si>
  <si>
    <t>AJUSTA 03 DEVENGO LIC MEDICA ISAPRE COLMENA CART. 236 11-12-19 M.V.</t>
  </si>
  <si>
    <t>AJUSTA 03 DEV. LIC M ISL CART. N° 28 10-02-20 MAYOR VALOR</t>
  </si>
  <si>
    <t>AJUSTA 03 DEV LIC MEDICA CART. N° 28 10-02-20 MAYOR VALOR</t>
  </si>
  <si>
    <t>AJUSTA 03 DEVENGO LICENCIA MEDICA ISL CART. N° 28 10-02-20 MAYOR VALOR</t>
  </si>
  <si>
    <t>AJUSTA 03 DEV LIC M N° 258016354 ISL CART. N° 28 10-02-20 MAYOR VALOR</t>
  </si>
  <si>
    <t>AJUSTA 03 DEV LIC M N° 258356644 FUSAT CART. N° 7 10-01-20 M.V.</t>
  </si>
  <si>
    <t>AJUSTA 03 DEV LIC M N° ISAPRE BANMEDICA CART. N° 28 10-02-20 M.V.</t>
  </si>
  <si>
    <t>03 AJUSTA LIC. M.  N° 30321971520  ISAPRE CRUZ BLANCA CART- N°5  28 10-02-20 M.V</t>
  </si>
  <si>
    <t>ajuste por error contable subt 34  en el mes de marzo 2020  (22192)</t>
  </si>
  <si>
    <t>REG.F.152019 GRUPOBIOS (DEV. 2 VECES)</t>
  </si>
  <si>
    <t>03 AJUSTA LICENCIA MEDICA FONASA CART. N 30-10-17 MAYOR VALOR</t>
  </si>
  <si>
    <t>03 AJUSTA DEV LICENCIA MEDICA FONASA CART. 30-10-2017 MAYOR VALOR</t>
  </si>
  <si>
    <t>03 AJUSTA LICENCIA MEDICA N° 253697555 FONASA CART. N° 30-10-2017 MAYOR VALOR</t>
  </si>
  <si>
    <t>03 AJUSTA LICENCIA MEDICA n° 136562612  FONASA CART. N° 30-10-2017 MAYOR VALOR</t>
  </si>
  <si>
    <t>03 AJUSTA LICENCIA MEDICA n° 253891207  FONASA CART. N° 30-10-2017 MAYOR VALOR</t>
  </si>
  <si>
    <t>03 AJUSTA LICENCIA MEDICA N° 253111279  FONASA CART. N° 30-10-2017 MAYOR VALOR</t>
  </si>
  <si>
    <t>03 AJUSTA LICENCIA MEDICA N° 136919018  FONASA CART. N° 30-10-2017 MAYOR VALOR</t>
  </si>
  <si>
    <t>03 AJUSTA LICENCIA MEDICA N° 253691675  FONASA CART. N° 30-10-2017 MAYOR VALOR</t>
  </si>
  <si>
    <t>03 AJUSTA LICENCIA MEDICA N° 253315548  FONASA CART. N° 30-10-2017 MAYOR VALOR</t>
  </si>
  <si>
    <t>03 AJUSTA LICENCIA MEDICA N° 254284812  FONASA CART. N° 30-10-2017 MAYOR VALOR</t>
  </si>
  <si>
    <t>03 AJUSTA LICENCIA MEDICA N° 254284833  FONASA CART. N° 30-10-2017 MAYOR VALOR</t>
  </si>
  <si>
    <t>03 AJUSTA LICENCIA MEDICA N° 254284847  FONASA CART. N° 30-10-2017 MAYOR VALOR</t>
  </si>
  <si>
    <t>03 AJUSTA LICENCIA MEDICA N° 136562630  FONASA CART. N° 30-10-2017 MAYOR VALOR</t>
  </si>
  <si>
    <t>03 AJUSTA LICENCIA MEDICA N° 253880881  FONASA CART. N° 30-10-2017 MAYOR VALOR</t>
  </si>
  <si>
    <t>03 AJUSTA LICENCIA MEDICA N° 136941052  FONASA CART. N° 30-10-2017 MAYOR VALOR</t>
  </si>
  <si>
    <t>03 AJUSTA N°452 17-12-2019 COMERCIAL MARCO SERVICE SPA</t>
  </si>
  <si>
    <t>03 AJUSTE F/ 34952 04-09-2019</t>
  </si>
  <si>
    <t xml:space="preserve">03 AJUSTA DEV FACT. N° 26050 COM. SOLO FRESCO SA DEV. 1 PQTE. </t>
  </si>
  <si>
    <t>03 AJUSTA DEV FACT. N° 197787 ROLAND VORWERK Y CIA LTDA DEV 8 CUCHILLO</t>
  </si>
  <si>
    <t>AJUSTA 03 DEV FACT. N° 21424 LUXIPHARM SPA DIF. CANT. RECIBIDA</t>
  </si>
  <si>
    <t>03 AJUSTA N°108457 30-08-2019 IMPORTADORA DE PRODUCTOS MEDICOS LTDA</t>
  </si>
  <si>
    <t>03 AJUSTE F/ 285888 07-05-2019</t>
  </si>
  <si>
    <t>AJUSTA 03 DEV FACT. N° 21294 LUXIPHARM SPA DIF. CANT. RECIBIDA</t>
  </si>
  <si>
    <t>03 AJUSTA N°1077394 04-06-2019 FRESENIUS KABI CHILE LIMITADA</t>
  </si>
  <si>
    <t>03 AJUSTA N°369 03-05-2019 SOCIEDAD DE INSUMOS MEDICOS LIMITADA</t>
  </si>
  <si>
    <t>03 AJUSTA N°479013 25-04-2019 COMERCIAL KENDALL CHILE LTDA</t>
  </si>
  <si>
    <t>03 AJUSTE F/ 120111 CENCOMEX 13-03-2019</t>
  </si>
  <si>
    <t xml:space="preserve">03 AJUSTE F.17648 SIDAPT SUBT. 34 </t>
  </si>
  <si>
    <t xml:space="preserve">03 AJUSTE F.104826 WINPHARM SUBT. 34 </t>
  </si>
  <si>
    <t xml:space="preserve">03 AJUSTE F.87962 SYNTHON CHILE </t>
  </si>
  <si>
    <t xml:space="preserve">03 AJUSTE F. 102380  CENCOMEX SUBT 34 </t>
  </si>
  <si>
    <t xml:space="preserve">03 AJUSTE F. 261  MARCO SERVICE SUBT 34 </t>
  </si>
  <si>
    <t xml:space="preserve">03 AJUSTE F. 452 MARCO SERVICE SUBT 34 </t>
  </si>
  <si>
    <t xml:space="preserve">03 AJUSTE F. 73523  CENCOMEX  SUBT 34 </t>
  </si>
  <si>
    <t>03 AJUSTE CENCOMEX F/ 148262 22-07-2019</t>
  </si>
  <si>
    <t xml:space="preserve">03 AJUSTE F. 109902 10.10.18 TIMED </t>
  </si>
  <si>
    <t xml:space="preserve">03 AJUSTE F. 362351  HELICO 31.01.18 SUBT. 34 </t>
  </si>
  <si>
    <t xml:space="preserve">03 AJUSTE F. 362243  HELICO 31.01.18 SUBT. 34 </t>
  </si>
  <si>
    <t xml:space="preserve">03 AJUSTA N°489653 25-06-2019 COMERCIAL KENDALL CHILE </t>
  </si>
  <si>
    <t xml:space="preserve">03 AJUSTE F. 361125  HELICO 27.12.17 SUBT. 34 </t>
  </si>
  <si>
    <t xml:space="preserve">03 AJUSTE F.25285 24.10.18 ING EN ELECTRONICA </t>
  </si>
  <si>
    <t>03 AJUSTE F/ 87935 25-06-2019 MUNNICH</t>
  </si>
  <si>
    <t>03 AJUSTE F/ 99342 11-09-2019 MUNNICH</t>
  </si>
  <si>
    <t>03 AJUSTE F/ 99993 24-09-2019 MUNNICH</t>
  </si>
  <si>
    <t>03 AJUSTE F/ 103296 03-10-2019 MUNNICH</t>
  </si>
  <si>
    <t>03 AJUSTE F/ 103826 29-08-2019 MUNNICH</t>
  </si>
  <si>
    <t xml:space="preserve">03 AJUSTE F. 40047 08.07.19 HOFMAN MEDICAL </t>
  </si>
  <si>
    <t xml:space="preserve">03 AJUSTE F. 43870 08.07.19 HOFMAN MEDICAL </t>
  </si>
  <si>
    <t>03 AJUSTE F/ 98821 04-09-2019 MUNNICH</t>
  </si>
  <si>
    <t xml:space="preserve">03 AJUSTE F. 1364470 11.01.18 JOHNSON Y JOHNSON </t>
  </si>
  <si>
    <t xml:space="preserve">03 AJUSTE F. 1466883 22.06.18 JOHNSON Y JOHNSON </t>
  </si>
  <si>
    <t>03 AJUSTE F/ 96508 28-08-2019 MUNNICH</t>
  </si>
  <si>
    <t>03 AJUSTE F/ 96500 28-08-2019 MUNNICH</t>
  </si>
  <si>
    <t>03 AJUSTE F/ 33174 07-01-2019 CEGAMED</t>
  </si>
  <si>
    <t xml:space="preserve">03 AJUSTE F.31200 06.05.19 SALLES Y CIA SUBT.34 </t>
  </si>
  <si>
    <t xml:space="preserve">03 AJUSTE F.84801 17.10.19 NOVO NORDISK </t>
  </si>
  <si>
    <t xml:space="preserve">03 AJUSTE F.12144 18.11.19 IMP Y EXP ZAVALA </t>
  </si>
  <si>
    <t xml:space="preserve">03 AJUSTE F. 98821 04/09/19 MUNNICH PHARMA </t>
  </si>
  <si>
    <t xml:space="preserve">03 AJUSTE F. 25106 SIDAPT </t>
  </si>
  <si>
    <t xml:space="preserve">03 AJUSTE F. 79369 CENCOMEX </t>
  </si>
  <si>
    <t xml:space="preserve">03 AJUSTE F. 40400 30.09.19 DIST PEREZ </t>
  </si>
  <si>
    <t xml:space="preserve">03 AJUSTE F. 7520 09.04.19 EQUIPOS E INSUMOS MEDICOS NEW PATH </t>
  </si>
  <si>
    <t xml:space="preserve">03 AJUSTE F. 702056 09.07.19 ARQUIMED </t>
  </si>
  <si>
    <t xml:space="preserve">03 AJUSTE F. 13990 22.09.17 BOSTON MEDICAL </t>
  </si>
  <si>
    <t xml:space="preserve">03 AJUSTE F.150917 02.12.19 COMERCIAL MUÑOZ </t>
  </si>
  <si>
    <t xml:space="preserve">AJUSTE  F. 836 ACEITERA SAN FDO </t>
  </si>
  <si>
    <t xml:space="preserve">03 AJUSTE F. 674 ACEITERA SAN FDO SPA </t>
  </si>
  <si>
    <t xml:space="preserve">AJUSTE F. 465689 13.02.19  COM KENDALL </t>
  </si>
  <si>
    <t xml:space="preserve">03 AJUSTE F. 8558 13.08.19 EQUIPOS NEW PATH </t>
  </si>
  <si>
    <t xml:space="preserve">03 AJUSTE F. 518979 28.10.19 COM KENDALL </t>
  </si>
  <si>
    <t xml:space="preserve">03 AJUSTE F. 107782  11.10.19 COM KENDALL </t>
  </si>
  <si>
    <t xml:space="preserve">03 AJUSTE NC/43369  06-11-2019 PHILIPS CHILE  DIF PRECIO </t>
  </si>
  <si>
    <t>03 AJUSTE   PHILIPS CHILE  V/S  DIF PRECIO  FACTURADO FOLIO 8584</t>
  </si>
  <si>
    <t>03 AJUSTE NC POR CIERRE DE ANTICIPO  FOLIO 8594</t>
  </si>
  <si>
    <t>03 AJUSTE F-96500 DE FECHA 28-08-2019 MUNNICH</t>
  </si>
  <si>
    <t>03 AJUSTE NC POR CIERRE DE ANTICIPO SUB-34</t>
  </si>
  <si>
    <t>03 AJUSTE FACT-64393 POR CIERRE DE ANTICIPO SUB-34 FOLIO 8598</t>
  </si>
  <si>
    <t>03 AJUSTE FACT-64393 MEDICAL SOLUTION POR CIERRE DE ANTICIPO SUB-34 FOLIO 8598</t>
  </si>
  <si>
    <t xml:space="preserve">03 AJUSTE F. 161642 29.08.19 NIPRO MEDICAL </t>
  </si>
  <si>
    <t xml:space="preserve">03 AJUSTE FACTURA 103580 08-10-2019 MUNNICH  FOLIO 8550 </t>
  </si>
  <si>
    <t>03 AJUSTE FACTURA 40047 08-07-2019 HOFMANN MEDICAL  FOLIO 8553</t>
  </si>
  <si>
    <t>03 AJUSTE FACTURA 106968  06-11-2019 MUNNICH  FOLIO 8555</t>
  </si>
  <si>
    <t xml:space="preserve">03 AJUSTE F. 592915  28.10.19 ROCHE CHILE </t>
  </si>
  <si>
    <t xml:space="preserve">03 AJUSTE F. 191440  23/10/2019 SASF </t>
  </si>
  <si>
    <t xml:space="preserve">AJUSTE F. 64318 SASF </t>
  </si>
  <si>
    <t xml:space="preserve">03 AJUSTE F. 69988 19.03.19 TERUMO  SEGUN FOLIO 8427 </t>
  </si>
  <si>
    <t xml:space="preserve">AJUSTE F. 36909 10.12.19 COMERCIAL SAN PABLO </t>
  </si>
  <si>
    <t>03 AJUSTE  FACTURA 344  AMTEC  SOC INS.MEDICOS LTDA SUB-34</t>
  </si>
  <si>
    <t>03 AJUSTE  FACTURA TECNIGEN S.A 703358 FECHA 29-08-2020 SUB-34</t>
  </si>
  <si>
    <t xml:space="preserve">03 AJUSTE FACTURA 5453751  25-07-2019 TRES MONTES LUCCHETTI SERV </t>
  </si>
  <si>
    <t xml:space="preserve">03 AJUSTE F. 8558 NEW PATH </t>
  </si>
  <si>
    <t xml:space="preserve">03 AJUSTE F. 63962 SASF </t>
  </si>
  <si>
    <t>AJUSTA 04 FACT N° 163376 VALTEK SA NOTA N.C.</t>
  </si>
  <si>
    <t xml:space="preserve">AJUSTE F. 1 CENTRO MEDICO ALCARDENT SUBT.34 </t>
  </si>
  <si>
    <t>ANULA FACT. 505024 N.C.35930 LINDE GAS CHILE</t>
  </si>
  <si>
    <t>ANULA FACT. 505310 N.C.35929 LINDE GAS CHILE</t>
  </si>
  <si>
    <t>ANULA FACT. 526611 N.C.38650 LINDE GAS CHILE</t>
  </si>
  <si>
    <t>ANULA FACT. 536681 N.C.38653 LINDE GAS CHILE</t>
  </si>
  <si>
    <t>04 AJUSTA DEV LIC. MEDICA N° 3939649 MUTUAL CART. N° 228 29-11-2019 M.V.</t>
  </si>
  <si>
    <t>04 AJUSTA DEV LIC M ° 3936784 MUTUAL CART. N° 208 30-10-19 MAYOR VALOR</t>
  </si>
  <si>
    <t>04 AJUSTA DEV LIC MEDICA N° 23384647 FONASA RES. EX. DEVOLUCION N° 1316 24-04-20</t>
  </si>
  <si>
    <t>04 AJUSTA DEV LIC M N° 30268375422 ISAPRE CRUZ BLANCA RES EX. DEVOLUCION N° 1316</t>
  </si>
  <si>
    <t>AJUSTA 04 DEV LIC M N° 257061379 ISL CART. N° 56 19-03-20 MAYOR VALOR</t>
  </si>
  <si>
    <t>04 AJUSTA DEV LIC M N° 258312420 ISAPRE NUEVA MAS VIDA CART. N° 1 02-01-20 MAYOR</t>
  </si>
  <si>
    <t>04 AJUSTA DEV LIC MEDICA ISAPRE NUEVA MAS VIDA CART. N° 1 02-01-2020 MAYOR VALOR</t>
  </si>
  <si>
    <t>04 AJUSTA DEV LIC M EDICA ISAPRE NUEVA MAS VIDA CART. N° 1 02-01-20 MAYOR VALOR</t>
  </si>
  <si>
    <t>04 AJUSTA DEV LIC M N° 258311794 ISAPRE NUEVA MAS VIDA CART. N° 1 02-01-20 M.V.</t>
  </si>
  <si>
    <t>04 AJUSTA DEV LIC M N°253315548 FONASA CART. 30-10-2017 MV</t>
  </si>
  <si>
    <t>AJUSTA 04 DEV LIC M PARENTAL N° 14228838 ISAPRE CONSALUD</t>
  </si>
  <si>
    <t>04 AJUSTA DEV FACT. N° 1616 REC 06-12-29 NOTA CREDITO N° 254 TAJAMAR SA</t>
  </si>
  <si>
    <t>05 AJUSTA DEV LICENCIA MEDICA ISL CART. N° 35 19-02-20 MAYOR VALOR</t>
  </si>
  <si>
    <t>AJUSTA 05 DEV LIC MEDICA ISL CART. N° 35 19-02-20 MAYOR VALOR</t>
  </si>
  <si>
    <t>05 AJUSTA DEV LIC M N° 257769070 ISL CART. N° 35 19-02-20 M.V.</t>
  </si>
  <si>
    <t>05 AJUSTA DEV LIC M N° 3029734546 ISAPRE NUEVA MAS VIDA CART. N° 64 31-03-20 M.V</t>
  </si>
  <si>
    <t>05 AJUSTA DEV LICENC MEDICA ISAPRE NUEVA MAS VIDA CART. N° 64 31-03-20 M.V.</t>
  </si>
  <si>
    <t>05 AJUSTA DEV LIC M N ISAPRE NUEVA MAS VIDA CART. N° 64 31-03-20 M.V.</t>
  </si>
  <si>
    <t>05 AJUSTA DEV LIC M N°  ISAPRE NUEVA MAS VIDA CART. N° 64 31-03-20 M.V.</t>
  </si>
  <si>
    <t>05 AJUSTA DEV LIC M ISAPRE NUEVA MAS VIDACART. N° 64 31-03-20 M.V.</t>
  </si>
  <si>
    <t>05 DEV LICENCIA MEDICA ISL CART. N° 73 14-04-20 M.V.</t>
  </si>
  <si>
    <t>05 AJUSTA DEV LICENCIA MEDICA ISL CART- N 73 14-04-20 M.V.</t>
  </si>
  <si>
    <t>05 AJUSTA DEV LIC MEDICA ISL CART. N° 73 14-04-20 MAYOR VALOR</t>
  </si>
  <si>
    <t>AJUSTA  05 DEV LICENCIA MEDICA MUTUAL CART. N° 168 30-08-2019 MV.</t>
  </si>
  <si>
    <t>05 AJUSTA DEV LIC MEDICA MUTUAL CART. N° 168 30-08-2019 M.V.</t>
  </si>
  <si>
    <t>05 AJUSTA DEV LIC MEDICA ISAPRE BANMEDICA CH. N° 370320707 26-03-20 BCI M.V.</t>
  </si>
  <si>
    <t>05 AJUSTA DEV LIC M N° 257687468 ISL CART. N° 62 27-03-20 MV.</t>
  </si>
  <si>
    <t>05 AJUSTA DEV LIC M N° 256591354 ISL CART. N° 66 02-04-20 M.V.</t>
  </si>
  <si>
    <t>05 AJUSTA DEV LIC M N° 258015322 ISL CART. N° 66 02-04-20 M.V.</t>
  </si>
  <si>
    <t>05 AJUSTA DEV LIC M N° 3953692 MUTUAL CART. N° 248 30-12-19 M.V.</t>
  </si>
  <si>
    <t>05 AJUSTA DEV LIC M N° 30280985104 ISAPRE BANMEDICA CH N° 489754 28-02-20 SANTAN</t>
  </si>
  <si>
    <t>05 AJUSTA DEV LIC M N° 30290339375 ISAPRE BANMEDICA CH. N° 489754 28-02-20 M.V.</t>
  </si>
  <si>
    <t>05 AJUSTA DEV LICENCIA M N° 327416535 ISAPRE BANMEDICA CH. N° 489754 28-02-20 M.</t>
  </si>
  <si>
    <t>AJUSTA 05 DEV LIC M N° 327263453 ISAPRE BANMEDICA CH. N° 1546635 13-12-19 SANTAN</t>
  </si>
  <si>
    <t>05 AJUSTA DEV LIC M N° ISAPRE BANMEDICA CH. N° 1546635 13-12-19 SANTANDE M.V.</t>
  </si>
  <si>
    <t>05 DEV LIC M N° 258077602 ISL CART. N° 56 19-03-20 M.V.</t>
  </si>
  <si>
    <t>05 AJUSTA DEV LIC M 31544294 CART. N° 16 26-03-20 ISAPRE NUEVA MAS VIDA M.V.</t>
  </si>
  <si>
    <t>05 AJUSTA DEV LIC M N° 138886706 ISAPRE NUEVA MAS VIDA CART. N° 16 26-03-20 M.V.</t>
  </si>
  <si>
    <t>05 AJUSTA DEV LIC M N° 30330688084 ISAPRE CRUZ BLANCA V.V. N° 6504959 10-03-20 B</t>
  </si>
  <si>
    <t>05 AJUSTA DEV LIC M N° 3958700 MUTUAL CART. N° 21 30-04-20 M.V.</t>
  </si>
  <si>
    <t>05 AJUSTA DEV LIC M N° 137799300 ISL CART. N° 17 08-04-20 M.V.</t>
  </si>
  <si>
    <t>05 AJYSTA DEV LIC M N° 138871148 ISL CART. N° 17 08-04-20 M.V.</t>
  </si>
  <si>
    <t>05 AJUSTA DEV LIC M N° 138867873 ISL CART. N° 5 10-02-20 M.V.</t>
  </si>
  <si>
    <t>05 AJUSTA DEV LIC M N° 137822609 FONASA CART. N° 20 29-01-20 M.V.</t>
  </si>
  <si>
    <t>05 AJUSTA DEV LIC M N° 257268561  FONASA CART. N° 20 29-01-20 M.V.</t>
  </si>
  <si>
    <t>05 AJUSTA DEV LIC M N° 257268563  FONASA CART. N° 20 29-01-20 M.V.</t>
  </si>
  <si>
    <t>05 AJUSTA DEV LIC M N° 257217921   FONASA CART. N° 20 29-01-20 M.V.</t>
  </si>
  <si>
    <t>05 AJUSTA DEV LIC M N° 257217939 FONASA CART. N° 20 29-01-20 M.V.</t>
  </si>
  <si>
    <t>05 AJUSTA DEV LIC M N° 257268587  FONASA CART. N° 20 29-01-20 M.V.</t>
  </si>
  <si>
    <t>05 AJUSTA DEV LIC M N° 257022812 FONASA CART. N° 20 29-01-20 M.V.</t>
  </si>
  <si>
    <t>05 AJUSTA DEV LIC M N° 257022832  FONASA CART. N° 20 29-01-20 M.V.</t>
  </si>
  <si>
    <t>05 AJUSTA DEV LIC M N° 256807722 FONASA CART. N° 20 29-01-20 M.V.</t>
  </si>
  <si>
    <t>05 AJUSTA DEV LIC M N° 138747802 FONASA CART. N° 20 29-01-20 M.V.</t>
  </si>
  <si>
    <t>05 AJUSTA DEV LIC M N°257116113  FONASA CART. N° 20 29-01-20 M.V.</t>
  </si>
  <si>
    <t>05 AJUSTA DEV LIC M N° 138593661 FONASA CART. N° 20 29-01-20 M.V.</t>
  </si>
  <si>
    <t>05 AJUSTA DEV LIC M N° 254347010 FONASA CART. N° 20 29-01-20 M.V.</t>
  </si>
  <si>
    <t>05 AJUSTA DEV LIC M N° 257116114 FONASA CART. N° 20 29-01-20 M.V.</t>
  </si>
  <si>
    <t>05 AJUSTA DEV LIC M N° 257116115 FONASA CART. N° 20 29-01-20 M.V.</t>
  </si>
  <si>
    <t>05 AJUSTA DEV LIC M N° 138594419 FONASA CART. N° 20 29-01-20 M.V.</t>
  </si>
  <si>
    <t>05 AJUSTA DEV LIC M N° 138266803 FONASA CART. N° 20 29-01-20 M.V.</t>
  </si>
  <si>
    <t>05 AJUSTA DEV LIC M N° 255447389 FONASA CART. N° 20 29-01-20 M.V.</t>
  </si>
  <si>
    <t>05 AJUSTA DEV LICEN M. FONASA CART. N° 20 29-01-20 M.V.</t>
  </si>
  <si>
    <t>05 AJUSTA DEV LIC M N° 30168625812 FONASA CART. N° 20 29-01-20 M.V.</t>
  </si>
  <si>
    <t>05 AJUSTA DEV LICEN M. N° 30178657879 FONASA CART. N° 20 29-01-20 M.V.</t>
  </si>
  <si>
    <t>05 AJUSTA DEV LICEN M. N° 3019013136 FONASA CART. N° 20 29-01-20 M.V.</t>
  </si>
  <si>
    <t>05 AJUSTA DEV LICEN M. N° 3019258485  FONASA CART. N° 20 29-01-20 M.V.</t>
  </si>
  <si>
    <t>05 AJUSTA DEV LICEN M. N° 30201396921  FONASA CART. N° 20 29-01-20 M.V.</t>
  </si>
  <si>
    <t>05 AJUSTA DEV LICEN M. N° 19906086 FONASA CART. N° 20 29-01-20 M.V.</t>
  </si>
  <si>
    <t>05 AJUSTA DEV LICEN M. N° 30274932007 FONASA CART. N° 20 29-01-20 M.V.</t>
  </si>
  <si>
    <t>05 AJUSTA DEV LICEN M. N° 22266683  FONASA CART. N° 20 29-01-20 M.V.</t>
  </si>
  <si>
    <t>05 AJUSTE DEV LIC M N° 138600698 ISL COART. N°17 08-04-20-M.V.</t>
  </si>
  <si>
    <t>05 AJUSTE DEV LIC M  PARENTAL ISAPRE CONSALUD N° 5204566 28-02-20-BCI</t>
  </si>
  <si>
    <t>06 AJUSTA DEV LIC M N° 247355133 ISAPRE NUEVA MAS VIDA CART. N°! 27 19-05-20 M.V</t>
  </si>
  <si>
    <t>06 AJUSTA DEV LIC M N° 258074869 ISAPRE NUEVA MAS VIDA CART. N° 27 1905-20 M.V.</t>
  </si>
  <si>
    <t>06 AJUSTA DEVENGO LICENCA MEDICA ISL CART. N° 68 06-04-20 M.V.</t>
  </si>
  <si>
    <t>06 AJUSTA DEV LIC MEDICA ISL CART. N° 68 06-04-20 M.V.</t>
  </si>
  <si>
    <t>06 AJUSTA DEV LICENCIA MEDICA ISL CART. N|  68 06-04-20 M.V.</t>
  </si>
  <si>
    <t>06 AJUSTA DEV LIC MEDICA ISAPRE BANMEDICA CART. N° 235V10-12-2019 M.V.</t>
  </si>
  <si>
    <t>06 AJUSTA DEV LIC MEDICA ISAPRE BANMEDICA CART. N° 235 10-12-2019 M.V.</t>
  </si>
  <si>
    <t>06 DEV LIC MEDICA ISAPRE BANMEDICA N 30320856221 DEPOSITO 06-05-20 SANTANDER</t>
  </si>
  <si>
    <t>06 AJUSTA DEV LIC M N° 30324357262 ISAPRE COLMENA V.V. N° 5865135 30-10-2019 BCI</t>
  </si>
  <si>
    <t>06 AJUSTA DEV LICENCIA MEDICA ISAPRE COLMENA V.V. N° 4056805 24-10-18 BCI M.V.</t>
  </si>
  <si>
    <t>06 AJUSTA DEV LIC 255570259 ISAPRE COLMENA V.V. N° 4056805 24-10-2018 BCI  M.V.</t>
  </si>
  <si>
    <t>06 AJUSTA DEVENGO LIC MEDIC 30233513512 ISAPRE CRUZ BLANCA</t>
  </si>
  <si>
    <t>06 AJUSTA DEV LIC M 255392125 ISAPRE  NUEVA MAS VIDA CART. N° 97 19-05-20 M.V</t>
  </si>
  <si>
    <t>06 AJUSTA DEVENGO LIC M 138861964 FUSAT .CART. 06-05-2019 M.V.</t>
  </si>
  <si>
    <t>06 AJUSTA DEV LIC MEDICA N° 30281339044 FUSAT CART.. 20-05-2019 M.V.</t>
  </si>
  <si>
    <t xml:space="preserve">AJUSTE F. 240146 NOVOFARMA RECLAMADA S.I.I. </t>
  </si>
  <si>
    <t xml:space="preserve">07 AJUSTA DEV LIC MEDICA DIFERENCIA POR MOTIVO MAL PERCIBIDO </t>
  </si>
  <si>
    <t>07 AJUSTA DEV LICENCIA MEDICA ISAPRE VIDA TRES CART. N° 235 10-12-2019 M.V.</t>
  </si>
  <si>
    <t>07 AJUSTA DEV LIC M 258049928 ISAPRE COLMENA CART. N° 111 09-06-20 M.V.</t>
  </si>
  <si>
    <t>07 AJUSTA DEV LIC M N° 254975704 ISL CART. N° 128 04-07-2018 M.V.</t>
  </si>
  <si>
    <t>07 AJUSTA DEV LIC M N° 256278684 ISL CART. N° 128 04-07-2018 M.V.</t>
  </si>
  <si>
    <t>07 AJUSTA DEV LIC M N° 256205710 ISL CART. N° 128 04-07-2018 M.V.</t>
  </si>
  <si>
    <t>07 AJUSTA DEV LIC M N° 256228480  ISL CART. N° 128 04-07-2018 M.V.</t>
  </si>
  <si>
    <t>07 AJUSTA DEV LIC M N° 255472324 ISL CART. N° 128 04-07-2018 M.V.</t>
  </si>
  <si>
    <t>07 AJUSTA DEV LIC M N° 256228981 ISL CART. N° 128 04-07-2018 M.V.</t>
  </si>
  <si>
    <t>07 AJUSTA DEV LIC M N° 256228904 ISL CART. N° 128 04-07-2018 M.V.</t>
  </si>
  <si>
    <t>07 AJUSTA DEV LIC M N° 255389227 ISL CART. N° 128 04-07-2018 M.V.</t>
  </si>
  <si>
    <t>07 AJUSTA DEV LIC M N° 255497691 ISL CART. N° 128 04-07-2018 M.V.</t>
  </si>
  <si>
    <t>07 AJUSTA DEV LIC M N° 256227626 ISL CART. N° 128 04-07-2018 M.V.</t>
  </si>
  <si>
    <t>07 AJUSTA DEV LIC M 138862372 ISAPRE COLMENA DP  14-11-2019 BCI  M.V</t>
  </si>
  <si>
    <t>07 AJUSTA DEV LICENCIA MED N° 3014218013 ISAPRE COLMENA CART. DP 30-11-2017 BCI</t>
  </si>
  <si>
    <t>07 AJUSTA DEV LIC M N° 3014546463 ISAPRE COLMENA DP 30-11-2017 BCI M.V.</t>
  </si>
  <si>
    <t>07 AJUSTA DEV ÑIC 30329931455 ISAPRE VIDA TRES CART. N° 235 10-12-19 M.V.</t>
  </si>
  <si>
    <t>07 AJUSTA DEV LICENCIA MEDICA ISL CART. N° 193 06-09-2017 M.V.</t>
  </si>
  <si>
    <t>07 AJUSTA DEV LICENCIA MEDCIA ISL CART. N° 193 06-09-2017 M.V.</t>
  </si>
  <si>
    <t>07 AJUSTA DEV LIC M N° 36815821 ISL CART. N° 193 06-09-2017 M.V.</t>
  </si>
  <si>
    <t>07 AJUSTA DEV LIC M N° 53365536  ISL CART. N° 193 06-09-2017 M.V.</t>
  </si>
  <si>
    <t>07 AJUSTA DEV LIC M N° 52805943 ISL CART. N° 193 06-09-2017 M.V.</t>
  </si>
  <si>
    <t>07 AJUSTA DEV LIC MEDICA N° 53628554 ISL CART. N° 193 06-09-2017 MAYOR VALOR</t>
  </si>
  <si>
    <t>07 AJUSTA DEV LIC MEDICA N°  ISL CART. N° 193 06-09-2017 MAYOR VALOR</t>
  </si>
  <si>
    <t>07 AJUSTA DEV LIC MEDICA N° 53365934 ISL CART. N° 193 06-09-2017 MAYOR VALOR</t>
  </si>
  <si>
    <t>07 AJUSTA DEV LIC MEDICA N° 53365947 ISL CART. N° 193 06-09-2017 MAYOR VALOR</t>
  </si>
  <si>
    <t>07 AJUSTA DEV LIC MEDICA N° 53631557 ISL CART. N° 193 06-09-2017 MAYOR VALOR</t>
  </si>
  <si>
    <t>07 AJUSTA DEV LIC MEDICA N° 53362764 ISL CART. N° 193 06-09-2017 MAYOR VALOR</t>
  </si>
  <si>
    <t>07 AJUSTA DEV LIC MEDICA N° 253631577 ISL CART. N° 193 06-09-2017 MAYOR VALOR</t>
  </si>
  <si>
    <t>07 AJUSTA DEV LIC MEDICA N° 253631582 ISL CART. N° 193 06-09-2017 MAYOR VALOR</t>
  </si>
  <si>
    <t>07 AJUSTA DEV LIC MEDICA N° 252019041 ISL CART. N° 193 06-09-2017 MAYOR VALOR</t>
  </si>
  <si>
    <t>07 AJUSTA DEV LIC MEDICA 30264076056 FONASA CART. N° 64 31-03-20 M.V.</t>
  </si>
  <si>
    <t>07 AJUSTA DEV LIC MEDICA 3026876982 FONASA CART. N° 64 31-03-20 M.V.</t>
  </si>
  <si>
    <t>07 AJUSTA DEV LIC MEDICA 30307321041 FONASA CART. N° 64 31-03-20 M.V.</t>
  </si>
  <si>
    <t>07 AJUSTA DEV LIC MEDICA 30318239665 FONASA CART. N° 64 31-03-20 M.V.</t>
  </si>
  <si>
    <t>07 AJUSTA DEV LIC MEDICA 30334849112 FONASA CART. N° 64 31-03-20 M.V.</t>
  </si>
  <si>
    <t>07 AJUSTA DEV LIC MEDICA 30332978349 FONASA CART. N° 64 31-03-20 M.V.</t>
  </si>
  <si>
    <t>07 AJUSTA DEV LIC M N° 139852955 FONASA CART-N° 64 31-03-20 M.V.</t>
  </si>
  <si>
    <t>07 AJUSTA DEVENGO LIC MEDICA  FONASA CART. N° 104 29-05-20 MAYOR VALOR</t>
  </si>
  <si>
    <t>07 AJUSTA DEV LIC MEDICA FONASA 30301912005  CART. N° 104 29-05-20 MAYOR VALOR</t>
  </si>
  <si>
    <t>07 AJUSTA DEV LIC MEDICA 30334916138  FONASA CART. N° 104 29-05-20 M.V.</t>
  </si>
  <si>
    <t>08 AJUSTA DEVENGO LICENCIA 30342097952 MEDICA ISAPRE CONSALUD CART. N° 28 10-02-</t>
  </si>
  <si>
    <t>AJUSTE 11 DEV LIC M N° 255537904  ISAPRE VIDA TRES CART N° 175 11-09-17 MAYOR VA</t>
  </si>
  <si>
    <t>ND N° 43 06/08/20 SEGUN NC N° 367 SEGUN FACT.N° 1269</t>
  </si>
  <si>
    <t>09 AJUSTA DEV LIC MEDICA N° 30265581048 FONASA CART. N° 29 29-05-20 M.V.</t>
  </si>
  <si>
    <t>09 AJUSTA DEVENGO LICEN. MED. N° 30221736443 FONASA CART- N° 40 31-07-20 M.V.</t>
  </si>
  <si>
    <t>09 AJUSTA DEV LIC MN° 30234730134 FONASA CART. N° 40 31-07-20 M.V.</t>
  </si>
  <si>
    <t>09 AJUSTA DEVENGO LIC MEDICA N° 30285409985 FONASA CART. N° 40 31-07-20 M.V.</t>
  </si>
  <si>
    <t>09 AJUSTA DEVENGO LIC MEDICA N° 30287171846 FONASA CART. N° 40 31-07-20 M.V.</t>
  </si>
  <si>
    <t>09 AJUSTA DEVE LICENCIA MEDICA FONASA CART. N° 40 31-07-20 MAYOR VALOR</t>
  </si>
  <si>
    <t xml:space="preserve">09 AJUSTA DEVENGO LIC MEDICA ISAPRE 30306864785 Y 30312454327 CONSALUD CART. N° </t>
  </si>
  <si>
    <t>09 AJUSTA DEVENGO LICENCIA MEDICA ISAPRE COLMENA  CART. N° 111 10-06-2019 M.V.</t>
  </si>
  <si>
    <t>09 AJUSTA DEVENGO LICENCIA MED. N° 256571426 ISAPRE COLMENA CART. N° 213 08-11-2</t>
  </si>
  <si>
    <t>09 AJUSTA DEV LICENCIA MEDICA 2154860 FONASA CART. N° 147 31-07-20 M.V.</t>
  </si>
  <si>
    <t>09 AJUSTA DEV LICENCIA MEDICA 30342256503FONASA CART. N° 147 31-07-20 M.V.</t>
  </si>
  <si>
    <t>09 AJUSTA DEVENGO LIC M N° 258380260 FONASA CART. N° 167 28-08-20 M.V.</t>
  </si>
  <si>
    <t>09 AJUSTA DEVENGO LICENCIA 30320655668 Y 30318135827  ISAPRE CONSALUD CART. N° 2</t>
  </si>
  <si>
    <t>09 AJUSTA DEVENGO LICENCIA 3 ISAPRE CONSALUD CART. N° 213 08-11-2019 M.V.</t>
  </si>
  <si>
    <t>reg.de asientos ajuste asiento de apertura lic.medicas 2017</t>
  </si>
  <si>
    <t xml:space="preserve">09 AJUSTE POR F. 56685 31/01/2020 REICH POR RECLAMO SII </t>
  </si>
  <si>
    <t>ajustes colmena lic. medicas de enero 2017 y fonasa marzo 2017</t>
  </si>
  <si>
    <t>10 AJUSTA DEV LICENCIA MEDICA ISAPRE BANMEDICA V.V. 99581 DP 23-09-20 M.V.</t>
  </si>
  <si>
    <t>10 AJUSTA DEV LIC M N° 30309087062 ISAPRE BANMEDICA V.V. N° 99581 DP 23-09-20 M.</t>
  </si>
  <si>
    <t>10 AJUSTA DEVE LIC M N° 30187800919 FONASA CART. N° 41 27-02-2018 M.V.</t>
  </si>
  <si>
    <t>10 AJUSTA DEV LIC M N° 30271445431 ISAPRE VIDA TRES CART. 10-05-19  M.V.</t>
  </si>
  <si>
    <t>11 AJUSTA DEV LIC M 258026597 ISL CART. N° 218 11-11-2020 M.V.</t>
  </si>
  <si>
    <t>11 AJUSTA DEV LICEN MED ISL CART. N° 218 11-11-20 MAYOR VALOR</t>
  </si>
  <si>
    <t>11 AJUSTA DEV LICENCIA MEDCIA ISL CART. N° 218 11-11-20 MAYOR VALOR</t>
  </si>
  <si>
    <t>11 AJUSTA DEV LICENCIA MEDICA ISL CART. N° 218 11-11-20 MAYIR VALOR</t>
  </si>
  <si>
    <t>11 AJUSTA DEV LICENC MEDICA ISL CART. N° 218 11-11-20 MAYOR VALOR</t>
  </si>
  <si>
    <t>11 AJUSTA DEV ICENCIA MEDICA ISL CART. N° 218 11-11-20 MAYOR VALOR</t>
  </si>
  <si>
    <t>11 AJUSTA DEV LICENCI MED. N° 254602253 CART. N° 217 10-11-20 MAYOR VALOR</t>
  </si>
  <si>
    <t>11 AJUSTA DEVENGO LICENCIA MEDICA ISL CART. N° 217 10-11-20 MAYOR VALOR</t>
  </si>
  <si>
    <t>AJUSTA FACTURA 44779 N.C. 2846 IMPORTADORA HOFMANN</t>
  </si>
  <si>
    <t>11 AJUSTA DEV LICENCIA MEDICA ISL  CART. N° 217 10-11-20 MAYOR VALOR</t>
  </si>
  <si>
    <t>AJUSTA FASCT. 192242 CORRESPONDE A CLINICA DAVILA</t>
  </si>
  <si>
    <t>AJUSTA FACT. 14549 PAGADA POR SSMN BRISTOL MYERS</t>
  </si>
  <si>
    <t>AJUSTA FACT. 88322 N.C. 6644 NOVO NORDISK</t>
  </si>
  <si>
    <t>AJUSTA FACT. 525513 N.C. 33010 COMERCIAL KENDALL</t>
  </si>
  <si>
    <t>AJUSTA FACT. 44804 N.C 2853 HOFMANN MEDICAL</t>
  </si>
  <si>
    <t>AJUSTA FACT. 37021 ATM NO EN DEUDA PROVEEDOR SEGUN CORREO ADJUNTO</t>
  </si>
  <si>
    <t>AJUSTA FACT. 133235 N.C 20447 EXPRESS DENT</t>
  </si>
  <si>
    <t>ANULA FACT. 317946 REFACTURACION N°317606 CANCELA 17-12-2018 SEGUN CORREO ADJUNT</t>
  </si>
  <si>
    <t>11 DEVENGO LICENCIA MEDICA N° 1015788 FONASA CART. N° 209 29-10-20 MAYOR VALOR</t>
  </si>
  <si>
    <t>11 DEVENGO LICENCIA MEDICA N° 410644186 FONASA CART. N° 209 29-10-20 MAYOR VALOR</t>
  </si>
  <si>
    <t>11 DEVENGO LICENCIA MEDICA N° 10784026 FONASA CART. N° 209 29-10-20 MAYOR VALOR</t>
  </si>
  <si>
    <t>11 DEVENGO LICENCIA MEDICA N° 30163244004 FONASA CART. N° 209 29-10-20 MAYOR VAL</t>
  </si>
  <si>
    <t>11 DEVENGO LICENCIA MEDICA N°30165070674  FONASA CART. N° 209 29-10-20 MAYOR VAL</t>
  </si>
  <si>
    <t xml:space="preserve">11 AJUSTA DEVENGO LICENCIA MEDICA N°11616674 FONASA CART. N° 209 29-10-20 MAYOR </t>
  </si>
  <si>
    <t>11 AJUSTA DEVENGO LICENCIA MEDICA N°11693636  FONASA CART. N° 209 29-10-20 MAYOR</t>
  </si>
  <si>
    <t>11 AJUSTA DEVENGO LICENCIA MEDICA N°30161439207  FONASA CART. N° 209 29-10-20 MA</t>
  </si>
  <si>
    <t>11 AJUSTA DEVENGO LICENCIA MEDICA N°30182986895 FONASA CART. N° 209 29-10-20 MAY</t>
  </si>
  <si>
    <t>11 AJUSTA DEVENGO LICENCIA MEDICA N°30187994691 FONASA CART. N° 209 29-10-20 MAY</t>
  </si>
  <si>
    <t>11 AJUSTA DEVENGO LICENCIA MEDICA N° 13208530 FONASA CART. N° 209 29-10-20 MAYOR</t>
  </si>
  <si>
    <t xml:space="preserve">11 AJUSTA DEVENGO LICENCIA MEDICA N°13244014 FONASA CART. N° 209 29-10-20 MAYOR </t>
  </si>
  <si>
    <t>11 AJUSTA DEVENGO LICENCIA MEDICA N°13269602  FONASA CART. N° 209 29-10-20 MAYOR</t>
  </si>
  <si>
    <t xml:space="preserve">11 AJUSTA DEVENGO LICENCIA MEDICA N°1380706  FONASA CART. N° 209 29-10-20 MAYOR </t>
  </si>
  <si>
    <t>11 AJUSTA DEVENGO LICENCIA MEDICA N°30196845887 FONASA CART. N° 209 29-10-20 MAY</t>
  </si>
  <si>
    <t>11 AJUSTA DEVENGO LICENCIA MEDICA N° 30197751347 FONASA CART. N° 209 29-10-20 MA</t>
  </si>
  <si>
    <t>11 AJUSTA DEVENGO LICENCIA MEDICA N°30198644366  FONASA CART. N° 209 29-10-20 MA</t>
  </si>
  <si>
    <t>11 AJUSTA DEVENGO LICENCIA MEDICA N°30199646265  FONASA CART. N° 209 29-10-20 MA</t>
  </si>
  <si>
    <t>11 AJUSTA DEVENGO LICENCIA MEDICA N° 30222409012 FONASA CART. N° 209 29-10-20 MA</t>
  </si>
  <si>
    <t>11 AJUSTA DEVENGO LICENCIA MEDICA N°30224545584 FONASA CART. N° 209 29-10-20 MAY</t>
  </si>
  <si>
    <t xml:space="preserve">11 AJUSTA DEVENGO LICENCIA MEDICA N° 30226482237  FONASA CART. N° 209 29-10-20 </t>
  </si>
  <si>
    <t>11 AJUSTA DEVENGO LICENCIA MEDICA N°30227805951 FONASA CART. N° 209 29-10-20 MAY</t>
  </si>
  <si>
    <t>11 AJUSTA DEVENGO LICENCIA MEDICA N°30228516295 FONASA CART. N° 209 29-10-20 MAY</t>
  </si>
  <si>
    <t xml:space="preserve">11 AJUSTA DEVENGO LICENCIA MEDICA N°16204013 FONASA CART. N° 209 29-10-20 MAYOR </t>
  </si>
  <si>
    <t>11 AJUSTA DEVENGO LICENCIA MEDICA N°30230014884 FONASA CART. N° 209 29-10-20 MAY</t>
  </si>
  <si>
    <t>11 AJUSTA DEVENGO LICENCIA MEDICA N° 30231641211 FONASA CART. N° 209 29-10-20 MA</t>
  </si>
  <si>
    <t xml:space="preserve">11 AJUSTA DEVENGO LICENCIA MEDICA N°16518751 FONASA CART. N° 209 29-10-20 MAYOR </t>
  </si>
  <si>
    <t>11 AJUSTA DEVENGO LICENCIA MEDICA N°30233605433 FONASA CART. N° 209 29-10-20 MAY</t>
  </si>
  <si>
    <t>11 AJUSTA DEVENGO LICENCIA MEDICA N° 16770000 FONASA CART. N° 209 29-10-20 M.V</t>
  </si>
  <si>
    <t>11 AJUSTA DEVENGO LICENCIA MEDICA N°30237714989  FONASA CART. N° 209 29-10-20 M.</t>
  </si>
  <si>
    <t>11 AJUSTA DEVENGO LICENCIA MEDICA N°3023860088  FONASA CART. N° 209 29-10-20 M.V</t>
  </si>
  <si>
    <t>11 AJUSTA DEVENGO LICENCIA MEDICA N° 30239273068  FONASA CART. N° 209 29-10-20 M</t>
  </si>
  <si>
    <t>11 AJUSTA DEVENGO LICENCIA MEDICA N° 30240808250  FONASA CART. N° 209 29-10-20 M</t>
  </si>
  <si>
    <t>11 AJUSTA DEVENGO LICENCIA MEDICA N° 30241087077 FONASA CART. N° 209 29-10-20 M.</t>
  </si>
  <si>
    <t>11 AJUSTA DEVENGO LICENCIA MEDICA N°  FONASA CART. N° 209 29-10-20 M.V</t>
  </si>
  <si>
    <t>11 AJUSTA DEVENGO LICENCIAS MEDICAS  FONASA CART. N° 209 29-10-20 M.V</t>
  </si>
  <si>
    <t>11 AJUSTA DEVENGO LICENCIAS MEDICAS 30262980812 FONASA CART. N° 209 29-10-20 M.V</t>
  </si>
  <si>
    <t>11 AJUSTA DEVENGO LICENCIA MEDICA N°30267471227  FONASA CART. N° 209 29-10-20 M.</t>
  </si>
  <si>
    <t>11 AJUSTA DEVENGO LICENCIAS MEDICAS FONASA CART. N° 209 29-10-20 M.V</t>
  </si>
  <si>
    <t>Ajuste de :Traspaso de devengo anterior a ejercicio 2020 LINDE GAS 539238 N.C.</t>
  </si>
  <si>
    <t>12 AJUSTA DEVENGO LICENCIA MEDICA PARENTAL ISAPRE CONSALUD DP 16-09-2019 BBVA</t>
  </si>
  <si>
    <t>12 AJUSTA DEV LICENCIA MEDICA 3030592492 ISAPRE VIDA TRES  CART. N° 238 10-12-20</t>
  </si>
  <si>
    <t>12 AJUSTA DEVENGO LICENCIA MEDICA 30308155269  ISAPRE VIDA TRES CART. N° 238 10-</t>
  </si>
  <si>
    <t>12 AJUSTE A ND 79 DEL 03/12/20 HDI SEGUN NC.364 FACT.1069</t>
  </si>
  <si>
    <t>AJUSTA FACT. 2324 N.C. TOTAL 331 REPRESENTACIONES BIOTEC</t>
  </si>
  <si>
    <t>AJUSTA FCT. 43924 N.C.TOTAL N° 2687 IMP. Y COM. HOFMANN</t>
  </si>
  <si>
    <t>12 AJYUSTA DEV N° 17498738 ISAPRE CONSALUD CART. N° 31 17-04-20 M.V.</t>
  </si>
  <si>
    <t>AJUSTE POR MALA IMPUTACION CONTABLE AÑOS 2018</t>
  </si>
  <si>
    <t>AJUSTE A LA APERTURA POR ERROR EN INGRESOS POR PERCIBIR $53.062</t>
  </si>
  <si>
    <t>AJUSTE A LA APERTURA POR ERROR EN INGRESOS POR PERCIBIR $290.233</t>
  </si>
  <si>
    <t>AJUSTE A LA APERTURA POR ERROR EN INGRESOS POR PERCIBIR $300.295</t>
  </si>
  <si>
    <t xml:space="preserve">03 AJUSTA F. 1488354 30-07-18 JOHNSON JOHNSON </t>
  </si>
  <si>
    <t>Naturaleza de los errores del periodo</t>
  </si>
  <si>
    <t>Los errores corresponden principalmente a regularizaciones de cuentas  acreedores y deudores presupuestarios de años anteriores por aplicación de notas de crédito, ajustes por diferencias en la recuperación de reembolso de licencias médicas o error en el registro original.</t>
  </si>
  <si>
    <t>Nota 32. Información Financiera por Segmentos</t>
  </si>
  <si>
    <t>No aplicable para el ejercicio 2020.</t>
  </si>
  <si>
    <t>Nota 33. Información a Revelar sobre Partes Relacionadas</t>
  </si>
  <si>
    <t>a) Partes relacionadas</t>
  </si>
  <si>
    <t>Entidad Controlada</t>
  </si>
  <si>
    <t>Porcentaje Participación</t>
  </si>
  <si>
    <t>Controladora Inmediata</t>
  </si>
  <si>
    <t>Controladora Final</t>
  </si>
  <si>
    <t>b) Transacciones sin condiciones de mercado</t>
  </si>
  <si>
    <t>              i.        Identificación del vínculo entre partes relacionadas:</t>
  </si>
  <si>
    <t>Entidad</t>
  </si>
  <si>
    <t>RUT</t>
  </si>
  <si>
    <t>Naturaleza de la relación</t>
  </si>
  <si>
    <t>Porcentaje de participación</t>
  </si>
  <si>
    <t>Directo</t>
  </si>
  <si>
    <t>Indirecto</t>
  </si>
  <si>
    <t xml:space="preserve">             ii. Transacciones entre partes relacionadas.</t>
  </si>
  <si>
    <t>Detalle de la transacción</t>
  </si>
  <si>
    <t>31-12-2020 en M$
(miles de pesos)</t>
  </si>
  <si>
    <t>31-12-2019 en M$
(miles de pesos)</t>
  </si>
  <si>
    <t>c) Personal clave de la entidad</t>
  </si>
  <si>
    <t>Remuneración total de la planta directiva</t>
  </si>
  <si>
    <t>Remuneración total de familiares próximos del personal clave que trabajen en la misma entidad</t>
  </si>
  <si>
    <t>Préstamos otorgados al personal clave</t>
  </si>
  <si>
    <t>No es aplicable para este Servicio nota de partes relacionadas puntos a y b.
Se considera a las Autoridades del Servicio y Establecimientos dependientes de la red como personal clave de la entidad, por tanto se consigna la suma de sus remuneraciones en letra c, las cuales presentan un incremento dado que para el año 2020  todos los cargos directivos fueron asignados por Alta Dirección Pública (adp) en comparación al año 2019 que para algunos establecimientos tenían la calidad de Directores Subrogantes.</t>
  </si>
  <si>
    <t>Nota 34. Inversiones en Asociadas y Negocios Conjuntos</t>
  </si>
  <si>
    <t xml:space="preserve">a) Identificación de asociadas  </t>
  </si>
  <si>
    <t>Empresa</t>
  </si>
  <si>
    <t>Dividendos y retiros</t>
  </si>
  <si>
    <t>Participación %</t>
  </si>
  <si>
    <t>Valor Patrimonial Proporcional</t>
  </si>
  <si>
    <t>Participación en Resultados</t>
  </si>
  <si>
    <t>%</t>
  </si>
  <si>
    <t>Utilidad</t>
  </si>
  <si>
    <t>Pérdida</t>
  </si>
  <si>
    <t>b) Información financiera resumida de asociadas</t>
  </si>
  <si>
    <t xml:space="preserve">Identificación de asociadas </t>
  </si>
  <si>
    <t>Asociada 1</t>
  </si>
  <si>
    <t>Asociada 2</t>
  </si>
  <si>
    <t>Asociada 3</t>
  </si>
  <si>
    <t>Corriente</t>
  </si>
  <si>
    <t>No Corriente</t>
  </si>
  <si>
    <t>Total de Activos de Asociadas</t>
  </si>
  <si>
    <t>Pasivos y Patrimonio</t>
  </si>
  <si>
    <t>Patrimonio</t>
  </si>
  <si>
    <t>Total Pasivos y Patrimonio de Asociadas</t>
  </si>
  <si>
    <t>Resultados</t>
  </si>
  <si>
    <t>Ingresos</t>
  </si>
  <si>
    <t>Gastos</t>
  </si>
  <si>
    <t>Total Resultado</t>
  </si>
  <si>
    <t>c) Pasivos contingentes de Inversiones en asociadas y negocios conjuntos</t>
  </si>
  <si>
    <t>Pasivo Contingente</t>
  </si>
  <si>
    <t>Clasificación</t>
  </si>
  <si>
    <t>Asociada</t>
  </si>
  <si>
    <t>Proporcional</t>
  </si>
  <si>
    <t>Nota 35. Estados financieros consolidados y separados</t>
  </si>
  <si>
    <t>Nota 36. Diferencias entre el Presupuesto Actualizado y Devengado</t>
  </si>
  <si>
    <t xml:space="preserve">a) Ingreso </t>
  </si>
  <si>
    <t>Subtítulo</t>
  </si>
  <si>
    <t>Denominación</t>
  </si>
  <si>
    <t>Presupuesto Actualizado</t>
  </si>
  <si>
    <t>Ejecución Devengada</t>
  </si>
  <si>
    <t>Diferencia</t>
  </si>
  <si>
    <t>Subtutilo 05</t>
  </si>
  <si>
    <t>Transferencias Corrientes</t>
  </si>
  <si>
    <t>Subtutilo 07</t>
  </si>
  <si>
    <t>Ingresos de Operacón</t>
  </si>
  <si>
    <t>Subtutilo 08</t>
  </si>
  <si>
    <t>Otros Ingresos Corrientes</t>
  </si>
  <si>
    <t>Subtutilo 12</t>
  </si>
  <si>
    <t>Recuperación de Préstamos</t>
  </si>
  <si>
    <t>Subtutilo 13</t>
  </si>
  <si>
    <t>Transferencias para Gasto de Capital</t>
  </si>
  <si>
    <t>Subtutilo 15</t>
  </si>
  <si>
    <t>Saldo Inicial de Caja</t>
  </si>
  <si>
    <t xml:space="preserve">             i. Explicar las diferencias que signifiquen una sobre ejecución presupuestaria.</t>
  </si>
  <si>
    <t>La sobre ejecución se explica en las cuentas de ingresos por concepto de otros ingresos corrientes y recuperación de ingresos de años anteriores, asociado principalmente a  recuperación por reembolso de licencias médicas, estas cuentas disponen de un presupuesto menor al ingreso efectivo de cada año, sin embargo por normativa vigente estas pueden ser excedibles.</t>
  </si>
  <si>
    <t xml:space="preserve">             ii. Explicar las 2 principales diferencias significativas en caso de una subejecución presupuestaria</t>
  </si>
  <si>
    <t>La subejecución para cuenta de transferencias corrientes, corresponde  a una menor transferencia realizada por FONASA para Programa de Prestaciones Institucionales (PPI) M$ 3.214.531y Atención Primaria de Salud (APS)    M$ 2.648.764 y transferencias que realiza Subsecretaría de Salud Pública M$132.693 y Subsecretaría Redes asistenciales por un total de M$ 425.123, lo anterior en relación al presupuesto vigente para el año 2020.</t>
  </si>
  <si>
    <t>En relación a la subejecución del presupuesto subtitulo 07 de ingresos de operación, corresponde a las prestaciones de salud que realizan los establecimeintos dependientes de la Red, el presupuesto asignado es superior al promedio de los ingresos de los ultimos 5 años de M$ 2.777, razón por la cual la tendencia es tener una menor ejecución.</t>
  </si>
  <si>
    <t>31-12-2020, en MUS$ (miles de dólares estadounidenses)</t>
  </si>
  <si>
    <t xml:space="preserve">            i. Explicar las diferencias que signifiquen una sobre ejecución presupuestaria.</t>
  </si>
  <si>
    <t xml:space="preserve">           ii. Explicar las 2 principales diferencias significativas en caso de una subejecución presupuestaria</t>
  </si>
  <si>
    <t>b) Gasto</t>
  </si>
  <si>
    <t>Subtítulo 21</t>
  </si>
  <si>
    <t>Gastos en Personal</t>
  </si>
  <si>
    <t>Subtítulo 22</t>
  </si>
  <si>
    <t>Bienes y Servicios de Consumo</t>
  </si>
  <si>
    <t>Subtítulo 23</t>
  </si>
  <si>
    <t>Prestaciones de Seguridad Social</t>
  </si>
  <si>
    <t>Subtítulo 24</t>
  </si>
  <si>
    <t>Subtítulo 25</t>
  </si>
  <si>
    <t>Integros al Fisco</t>
  </si>
  <si>
    <t>Subtítulo 26</t>
  </si>
  <si>
    <t>Otros Gastos Corrientes</t>
  </si>
  <si>
    <t>Subtítulo 29</t>
  </si>
  <si>
    <t>Adquisición de Activos no Financieros</t>
  </si>
  <si>
    <t>Subtítulo 31</t>
  </si>
  <si>
    <t>Iniciativas de Inversión</t>
  </si>
  <si>
    <t>Subtítulo 32</t>
  </si>
  <si>
    <t>Préstamos</t>
  </si>
  <si>
    <t>Subtítulo 34</t>
  </si>
  <si>
    <t>Servicio de la Deuda</t>
  </si>
  <si>
    <t>Subtítulo 35</t>
  </si>
  <si>
    <t>Saldo Final de Caja</t>
  </si>
  <si>
    <t>Este Servicio no registra sobre ejecución presupuestaría para Gasto.</t>
  </si>
  <si>
    <t>La subejecución de gasto asociado a subtitulo 22, bienes y servicios de consumo, se explica por la no ejecución de contratos del Centro Hospitalario Huechuraba por M$ 3.542.000, Decretos que aumentan el marco presupuestario en diciembre que no permiten su ejecución por MM$562 (Decretos 2191,2187 y 1976). El monto restante M$ 5.939.266, corresponde al contexto de pandemia, por un aspecto hubo una disminución en prestaciones de salud por suspención de programas, menor aforo para asistencia de los pacientes, menor concurrencia de los mismos en forma voluntaria, y por otro lado aumento del ausentismo de funcionarios, lo que retrasó el registro de devengo y las validaciones correspondientes que permiten devengar las facturas segun la normativa vigente, conjuntamente hubo refacturaciones de documentos reclamados el año 2020 que fueron emitidas el año 2021, los cuales no puedieron ser registrados.</t>
  </si>
  <si>
    <t>La subejecución del subtitulo 29 se explica por la no ejecución del Decreto 1433 por M$ 2.162.321 para la compra de acelerador lineal INCANCER, donde su factuación fue realizada el año 2021. Los Decretos 839 y 1042, asociado a la habilitación de camas para Centro Hospitalario Huechuraba no tuvo ejecución por M$ 1.724.194 el cual finalizó su funcionamiento en el mes de agosto del año 2020. Los Decretos 335 y 839 aumentaron presupuesto para habilitación y complejización de camas por COVID-19, los cuales no fueron ejecutados por un monto de M$ 126.450, el saldo restante M$ 59.080, tiene sustento en los argumentos emitidos en el punto anterior sobre la subejecución subtítulo 22.</t>
  </si>
  <si>
    <t>i. Explicar las diferencias que signifiquen una sobre ejecución presupuestaria.</t>
  </si>
  <si>
    <t>ii. Explicar las 2 principales diferencias significativas en caso de una subejecución presupuestaria</t>
  </si>
  <si>
    <t>Este Servicio de Salud, no tiene asignado presupuesto en moneda extranjera.</t>
  </si>
  <si>
    <t xml:space="preserve">Nota 37. Variaciones en el Patrimonio Neto </t>
  </si>
  <si>
    <t>a) Variaciones del periodo en M$ (miles de pesos)</t>
  </si>
  <si>
    <t>Patrimonio Institucional 
Cuenta 31101</t>
  </si>
  <si>
    <t xml:space="preserve"> Resultados Acumulados
Cuenta 31102</t>
  </si>
  <si>
    <t>Resultado del Ejercicio 
Cuenta 31103</t>
  </si>
  <si>
    <t xml:space="preserve">Saldo final al 31.12.2019 </t>
  </si>
  <si>
    <t>Movimientos
registrados
en Apertura
2020 (Norma
Errores)</t>
  </si>
  <si>
    <t>Aumentos</t>
  </si>
  <si>
    <t xml:space="preserve">Disminuciones </t>
  </si>
  <si>
    <t xml:space="preserve">Saldo inicial al 01.01.2020 </t>
  </si>
  <si>
    <t>Movimientos
directos en
Patrimonio
durante el
año 2020</t>
  </si>
  <si>
    <t xml:space="preserve">Saldo final Patrimonio 31.12.2020 </t>
  </si>
  <si>
    <t>Análisis variaciones significativas</t>
  </si>
  <si>
    <t>Las principales variaciones corresponde al aumento del resultado del ejercicio, las cuales se fundamentan en una mayor transferencias de recursos  por parte del nivel central, en relación a los gastos efectuados, y los cuales según normativa fueron traspasados a resultado acumulado según normativa vigente.  el alto monto del resultado corresponde al ingreso de las transferencias corrientes y para gasto de capital se registran en ingresos patrimoniales, en tanto la ejecución del gasto, corresponde a activos por costos de proyectos o cuentas reintagrables, las que de momento no son asignadas a el gasto patrimonial.</t>
  </si>
  <si>
    <t>No existen cambios significativos en la variación del Patrimonio.</t>
  </si>
  <si>
    <t>Nota 38. Hechos Ocurridos Después de la Fecha de Presentación</t>
  </si>
  <si>
    <t>a) Detallar la siguiente información</t>
  </si>
  <si>
    <t>Naturaleza del evento</t>
  </si>
  <si>
    <t>Este Servicio no presenta hechos ocurridos después de la fecha de presentación de los Estados Financieros</t>
  </si>
  <si>
    <t>Nota 39. Bienes de Uso recibidos en comodato.</t>
  </si>
  <si>
    <t xml:space="preserve">N° </t>
  </si>
  <si>
    <t>Fecha de entrega
comodato</t>
  </si>
  <si>
    <t>Nombre entidad que
entrega comodato</t>
  </si>
  <si>
    <t>Cantidad total de Bienes de Uso recibidos
en comodato al 2020</t>
  </si>
  <si>
    <t>Este Servicio no tiene registro en cuentas de orden por bienes de uso recibidos en comodato</t>
  </si>
  <si>
    <t>Nota 40. Efectos Financieros derivados de la Pandemia COVID-19</t>
  </si>
  <si>
    <t>El gasto ejecutado por COVID-19 para el año 2020, fue de un total de M$ 16.369.669 según registro en unidad demandante por parte de los establecimientos dependientes de la Red, de los cuales M$ 5.206.421 corresponde a gasto en personal, M$ 8.776.050 gasto en bienes y servicios de consumo, M$ 1.549.335 Transferencias realizadas a Municipios pertenecientes a la Red de Atención primaria Metropolitana norte y M$ 837.863 de mobiliario, equipo y equipamiento para prestaciones de salud en contexto de pandemia.</t>
  </si>
  <si>
    <t>Dentro del gasto anteriormente señalado se identifica un monto de M$ 4.823.219 asociado a la Habilitación del Centro Hospitalario Huechuraba, de los cuales M$ 4.109.675corresponde a bienes y servicios de consumo y M$ 713.544 a adquisición de mobiliario y equipamiento.</t>
  </si>
  <si>
    <t>Conjuntamente se identifica el gasto asociado a Residencias Sanitarias fue de M$ 1.119.440 por concepto de bienes y servicios.</t>
  </si>
  <si>
    <t>Nota 41. Otra Información a Revelar</t>
  </si>
  <si>
    <t>Este Servicio no se presenta otra información a revelar</t>
  </si>
</sst>
</file>

<file path=xl/styles.xml><?xml version="1.0" encoding="utf-8"?>
<styleSheet xmlns="http://schemas.openxmlformats.org/spreadsheetml/2006/main">
  <numFmts count="5">
    <numFmt numFmtId="43" formatCode="_-* #,##0.00_-;\-* #,##0.00_-;_-* &quot;-&quot;??_-;_-@_-"/>
    <numFmt numFmtId="176" formatCode="_-* #,##0.00\ &quot;€&quot;_-;\-* #,##0.00\ &quot;€&quot;_-;_-* \-??\ &quot;€&quot;_-;_-@_-"/>
    <numFmt numFmtId="177" formatCode="_-* #,##0\ &quot;€&quot;_-;\-* #,##0\ &quot;€&quot;_-;_-* &quot;-&quot;\ &quot;€&quot;_-;_-@_-"/>
    <numFmt numFmtId="41" formatCode="_-* #,##0_-;\-* #,##0_-;_-* &quot;-&quot;_-;_-@_-"/>
    <numFmt numFmtId="178" formatCode="#,##0_ ;\-#,##0\ "/>
  </numFmts>
  <fonts count="50">
    <font>
      <sz val="11"/>
      <color theme="1"/>
      <name val="Calibri"/>
      <charset val="134"/>
      <scheme val="minor"/>
    </font>
    <font>
      <sz val="11"/>
      <color theme="1"/>
      <name val="Arial"/>
      <charset val="134"/>
    </font>
    <font>
      <b/>
      <sz val="11"/>
      <name val="Arial"/>
      <charset val="134"/>
    </font>
    <font>
      <b/>
      <sz val="11"/>
      <color rgb="FF0070C0"/>
      <name val="Arial"/>
      <charset val="134"/>
    </font>
    <font>
      <sz val="11"/>
      <name val="Arial"/>
      <charset val="134"/>
    </font>
    <font>
      <b/>
      <sz val="11"/>
      <color theme="1"/>
      <name val="Arial"/>
      <charset val="134"/>
    </font>
    <font>
      <i/>
      <sz val="11"/>
      <color theme="0" tint="-0.499984740745262"/>
      <name val="Arial"/>
      <charset val="134"/>
    </font>
    <font>
      <sz val="11"/>
      <color rgb="FF000000"/>
      <name val="Arial"/>
      <charset val="134"/>
    </font>
    <font>
      <b/>
      <sz val="11"/>
      <color rgb="FF000000"/>
      <name val="Arial"/>
      <charset val="134"/>
    </font>
    <font>
      <b/>
      <sz val="11"/>
      <color rgb="FF00B050"/>
      <name val="Arial"/>
      <charset val="134"/>
    </font>
    <font>
      <b/>
      <sz val="11"/>
      <color theme="1"/>
      <name val="Calibri"/>
      <charset val="134"/>
      <scheme val="minor"/>
    </font>
    <font>
      <b/>
      <i/>
      <sz val="11"/>
      <name val="Arial"/>
      <charset val="134"/>
    </font>
    <font>
      <sz val="11"/>
      <color rgb="FFFF0000"/>
      <name val="Arial"/>
      <charset val="134"/>
    </font>
    <font>
      <b/>
      <i/>
      <sz val="11"/>
      <color theme="0" tint="-0.499984740745262"/>
      <name val="Arial"/>
      <charset val="134"/>
    </font>
    <font>
      <i/>
      <sz val="9"/>
      <color theme="1"/>
      <name val="Arial"/>
      <charset val="134"/>
    </font>
    <font>
      <i/>
      <sz val="11"/>
      <color theme="1"/>
      <name val="Arial"/>
      <charset val="134"/>
    </font>
    <font>
      <i/>
      <sz val="11"/>
      <name val="Arial"/>
      <charset val="134"/>
    </font>
    <font>
      <b/>
      <sz val="9"/>
      <color rgb="FF000000"/>
      <name val="Arial"/>
      <charset val="134"/>
    </font>
    <font>
      <sz val="9"/>
      <color theme="1"/>
      <name val="Arial"/>
      <charset val="134"/>
    </font>
    <font>
      <i/>
      <sz val="11"/>
      <color rgb="FF808080"/>
      <name val="Arial"/>
      <charset val="134"/>
    </font>
    <font>
      <sz val="11"/>
      <color rgb="FF00B0F0"/>
      <name val="Arial"/>
      <charset val="134"/>
    </font>
    <font>
      <u/>
      <sz val="11"/>
      <color rgb="FF000000"/>
      <name val="Arial"/>
      <charset val="134"/>
    </font>
    <font>
      <i/>
      <sz val="11"/>
      <color indexed="23"/>
      <name val="Arial"/>
      <charset val="134"/>
    </font>
    <font>
      <b/>
      <i/>
      <sz val="11"/>
      <color theme="1"/>
      <name val="Arial"/>
      <charset val="134"/>
    </font>
    <font>
      <i/>
      <sz val="11"/>
      <color theme="1" tint="0.499984740745262"/>
      <name val="Arial"/>
      <charset val="134"/>
    </font>
    <font>
      <sz val="11"/>
      <color theme="0" tint="-0.499984740745262"/>
      <name val="Arial"/>
      <charset val="134"/>
    </font>
    <font>
      <b/>
      <sz val="11"/>
      <color rgb="FFFF0000"/>
      <name val="Arial"/>
      <charset val="134"/>
    </font>
    <font>
      <sz val="11"/>
      <color rgb="FF00B050"/>
      <name val="Arial"/>
      <charset val="134"/>
    </font>
    <font>
      <b/>
      <sz val="11"/>
      <color theme="0" tint="-0.499984740745262"/>
      <name val="Arial"/>
      <charset val="134"/>
    </font>
    <font>
      <u/>
      <sz val="11"/>
      <color rgb="FF008080"/>
      <name val="Arial"/>
      <charset val="134"/>
    </font>
    <font>
      <sz val="12"/>
      <color theme="1"/>
      <name val="Arial"/>
      <charset val="134"/>
    </font>
    <font>
      <u/>
      <sz val="11"/>
      <color theme="10"/>
      <name val="Calibri"/>
      <charset val="134"/>
      <scheme val="minor"/>
    </font>
    <font>
      <sz val="11"/>
      <color theme="1"/>
      <name val="Calibri"/>
      <charset val="0"/>
      <scheme val="minor"/>
    </font>
    <font>
      <b/>
      <sz val="11"/>
      <color theme="3"/>
      <name val="Calibri"/>
      <charset val="134"/>
      <scheme val="minor"/>
    </font>
    <font>
      <u/>
      <sz val="11"/>
      <color rgb="FF800080"/>
      <name val="Calibri"/>
      <charset val="0"/>
      <scheme val="minor"/>
    </font>
    <font>
      <sz val="11"/>
      <color rgb="FF9C6500"/>
      <name val="Calibri"/>
      <charset val="0"/>
      <scheme val="minor"/>
    </font>
    <font>
      <b/>
      <sz val="11"/>
      <color rgb="FF3F3F3F"/>
      <name val="Calibri"/>
      <charset val="0"/>
      <scheme val="minor"/>
    </font>
    <font>
      <sz val="11"/>
      <color theme="0"/>
      <name val="Calibri"/>
      <charset val="0"/>
      <scheme val="minor"/>
    </font>
    <font>
      <b/>
      <sz val="13"/>
      <color theme="3"/>
      <name val="Calibri"/>
      <charset val="134"/>
      <scheme val="minor"/>
    </font>
    <font>
      <sz val="11"/>
      <color rgb="FFFF0000"/>
      <name val="Calibri"/>
      <charset val="0"/>
      <scheme val="minor"/>
    </font>
    <font>
      <b/>
      <sz val="18"/>
      <color theme="3"/>
      <name val="Calibri"/>
      <charset val="134"/>
      <scheme val="minor"/>
    </font>
    <font>
      <sz val="11"/>
      <color rgb="FF3F3F76"/>
      <name val="Calibri"/>
      <charset val="0"/>
      <scheme val="minor"/>
    </font>
    <font>
      <i/>
      <sz val="11"/>
      <color rgb="FF7F7F7F"/>
      <name val="Calibri"/>
      <charset val="0"/>
      <scheme val="minor"/>
    </font>
    <font>
      <b/>
      <sz val="15"/>
      <color theme="3"/>
      <name val="Calibri"/>
      <charset val="134"/>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s>
  <fills count="38">
    <fill>
      <patternFill patternType="none"/>
    </fill>
    <fill>
      <patternFill patternType="gray125"/>
    </fill>
    <fill>
      <patternFill patternType="solid">
        <fgColor theme="0"/>
        <bgColor indexed="64"/>
      </patternFill>
    </fill>
    <fill>
      <patternFill patternType="solid">
        <fgColor theme="0" tint="-0.149998474074526"/>
        <bgColor indexed="64"/>
      </patternFill>
    </fill>
    <fill>
      <patternFill patternType="solid">
        <fgColor theme="2" tint="-0.0999786370433668"/>
        <bgColor indexed="64"/>
      </patternFill>
    </fill>
    <fill>
      <patternFill patternType="solid">
        <fgColor rgb="FFD9D9D9"/>
        <bgColor indexed="64"/>
      </patternFill>
    </fill>
    <fill>
      <patternFill patternType="solid">
        <fgColor rgb="FFD0CECE"/>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rgb="FFA5A5A5"/>
        <bgColor indexed="64"/>
      </patternFill>
    </fill>
    <fill>
      <patternFill patternType="solid">
        <fgColor theme="4"/>
        <bgColor indexed="64"/>
      </patternFill>
    </fill>
    <fill>
      <patternFill patternType="solid">
        <fgColor rgb="FFC6EFCE"/>
        <bgColor indexed="64"/>
      </patternFill>
    </fill>
    <fill>
      <patternFill patternType="solid">
        <fgColor theme="6" tint="0.799981688894314"/>
        <bgColor indexed="64"/>
      </patternFill>
    </fill>
    <fill>
      <patternFill patternType="solid">
        <fgColor theme="6"/>
        <bgColor indexed="64"/>
      </patternFill>
    </fill>
    <fill>
      <patternFill patternType="solid">
        <fgColor theme="8"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theme="8"/>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9" tint="0.599993896298105"/>
        <bgColor indexed="64"/>
      </patternFill>
    </fill>
  </fills>
  <borders count="3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bottom style="double">
        <color auto="1"/>
      </bottom>
      <diagonal/>
    </border>
    <border>
      <left style="thin">
        <color auto="1"/>
      </left>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double">
        <color auto="1"/>
      </top>
      <bottom style="double">
        <color auto="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0" fontId="33" fillId="0" borderId="25" applyNumberFormat="0" applyFill="0" applyAlignment="0" applyProtection="0">
      <alignment vertical="center"/>
    </xf>
    <xf numFmtId="177" fontId="0" fillId="0" borderId="0" applyFont="0" applyFill="0" applyBorder="0" applyAlignment="0" applyProtection="0">
      <alignment vertical="center"/>
    </xf>
    <xf numFmtId="0" fontId="32" fillId="7" borderId="0" applyNumberFormat="0" applyBorder="0" applyAlignment="0" applyProtection="0">
      <alignment vertical="center"/>
    </xf>
    <xf numFmtId="41" fontId="0" fillId="0" borderId="0" applyFont="0" applyFill="0" applyBorder="0" applyAlignment="0" applyProtection="0">
      <alignment vertical="center"/>
    </xf>
    <xf numFmtId="176" fontId="0" fillId="0" borderId="0" applyFont="0" applyFill="0" applyBorder="0" applyAlignment="0" applyProtection="0">
      <alignment vertical="center"/>
    </xf>
    <xf numFmtId="43" fontId="0" fillId="0" borderId="0" applyFont="0" applyFill="0" applyBorder="0" applyAlignment="0" applyProtection="0"/>
    <xf numFmtId="9" fontId="0" fillId="0" borderId="0" applyFont="0" applyFill="0" applyBorder="0" applyAlignment="0" applyProtection="0">
      <alignment vertical="center"/>
    </xf>
    <xf numFmtId="0" fontId="31" fillId="0" borderId="0" applyNumberFormat="0" applyFill="0" applyBorder="0" applyAlignment="0" applyProtection="0"/>
    <xf numFmtId="0" fontId="34" fillId="0" borderId="0" applyNumberFormat="0" applyFill="0" applyBorder="0" applyAlignment="0" applyProtection="0">
      <alignment vertical="center"/>
    </xf>
    <xf numFmtId="0" fontId="36" fillId="11" borderId="26" applyNumberFormat="0" applyAlignment="0" applyProtection="0">
      <alignment vertical="center"/>
    </xf>
    <xf numFmtId="0" fontId="0" fillId="12" borderId="27" applyNumberFormat="0" applyFont="0" applyAlignment="0" applyProtection="0">
      <alignment vertical="center"/>
    </xf>
    <xf numFmtId="0" fontId="38" fillId="0" borderId="28" applyNumberFormat="0" applyFill="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28" applyNumberFormat="0" applyFill="0" applyAlignment="0" applyProtection="0">
      <alignment vertical="center"/>
    </xf>
    <xf numFmtId="0" fontId="33" fillId="0" borderId="0" applyNumberFormat="0" applyFill="0" applyBorder="0" applyAlignment="0" applyProtection="0">
      <alignment vertical="center"/>
    </xf>
    <xf numFmtId="0" fontId="41" fillId="18" borderId="29" applyNumberFormat="0" applyAlignment="0" applyProtection="0">
      <alignment vertical="center"/>
    </xf>
    <xf numFmtId="0" fontId="44" fillId="11" borderId="29" applyNumberFormat="0" applyAlignment="0" applyProtection="0">
      <alignment vertical="center"/>
    </xf>
    <xf numFmtId="0" fontId="45" fillId="19" borderId="30" applyNumberFormat="0" applyAlignment="0" applyProtection="0">
      <alignment vertical="center"/>
    </xf>
    <xf numFmtId="0" fontId="46" fillId="0" borderId="31" applyNumberFormat="0" applyFill="0" applyAlignment="0" applyProtection="0">
      <alignment vertical="center"/>
    </xf>
    <xf numFmtId="0" fontId="47" fillId="0" borderId="32" applyNumberFormat="0" applyFill="0" applyAlignment="0" applyProtection="0">
      <alignment vertical="center"/>
    </xf>
    <xf numFmtId="0" fontId="48" fillId="21" borderId="0" applyNumberFormat="0" applyBorder="0" applyAlignment="0" applyProtection="0">
      <alignment vertical="center"/>
    </xf>
    <xf numFmtId="0" fontId="32" fillId="24" borderId="0" applyNumberFormat="0" applyBorder="0" applyAlignment="0" applyProtection="0">
      <alignment vertical="center"/>
    </xf>
    <xf numFmtId="0" fontId="49" fillId="25" borderId="0" applyNumberFormat="0" applyBorder="0" applyAlignment="0" applyProtection="0">
      <alignment vertical="center"/>
    </xf>
    <xf numFmtId="0" fontId="35" fillId="10" borderId="0" applyNumberFormat="0" applyBorder="0" applyAlignment="0" applyProtection="0">
      <alignment vertical="center"/>
    </xf>
    <xf numFmtId="0" fontId="32" fillId="9" borderId="0" applyNumberFormat="0" applyBorder="0" applyAlignment="0" applyProtection="0">
      <alignment vertical="center"/>
    </xf>
    <xf numFmtId="0" fontId="37" fillId="20" borderId="0" applyNumberFormat="0" applyBorder="0" applyAlignment="0" applyProtection="0">
      <alignment vertical="center"/>
    </xf>
    <xf numFmtId="0" fontId="32" fillId="26" borderId="0" applyNumberFormat="0" applyBorder="0" applyAlignment="0" applyProtection="0">
      <alignment vertical="center"/>
    </xf>
    <xf numFmtId="0" fontId="37" fillId="28" borderId="0" applyNumberFormat="0" applyBorder="0" applyAlignment="0" applyProtection="0">
      <alignment vertical="center"/>
    </xf>
    <xf numFmtId="0" fontId="32" fillId="30" borderId="0" applyNumberFormat="0" applyBorder="0" applyAlignment="0" applyProtection="0">
      <alignment vertical="center"/>
    </xf>
    <xf numFmtId="0" fontId="37" fillId="27" borderId="0" applyNumberFormat="0" applyBorder="0" applyAlignment="0" applyProtection="0">
      <alignment vertical="center"/>
    </xf>
    <xf numFmtId="0" fontId="32" fillId="31" borderId="0" applyNumberFormat="0" applyBorder="0" applyAlignment="0" applyProtection="0">
      <alignment vertical="center"/>
    </xf>
    <xf numFmtId="0" fontId="32" fillId="33" borderId="0" applyNumberFormat="0" applyBorder="0" applyAlignment="0" applyProtection="0">
      <alignment vertical="center"/>
    </xf>
    <xf numFmtId="0" fontId="37" fillId="36" borderId="0" applyNumberFormat="0" applyBorder="0" applyAlignment="0" applyProtection="0">
      <alignment vertical="center"/>
    </xf>
    <xf numFmtId="0" fontId="37" fillId="23" borderId="0" applyNumberFormat="0" applyBorder="0" applyAlignment="0" applyProtection="0">
      <alignment vertical="center"/>
    </xf>
    <xf numFmtId="0" fontId="32" fillId="22" borderId="0" applyNumberFormat="0" applyBorder="0" applyAlignment="0" applyProtection="0">
      <alignment vertical="center"/>
    </xf>
    <xf numFmtId="0" fontId="32" fillId="17" borderId="0" applyNumberFormat="0" applyBorder="0" applyAlignment="0" applyProtection="0">
      <alignment vertical="center"/>
    </xf>
    <xf numFmtId="0" fontId="37" fillId="35" borderId="0" applyNumberFormat="0" applyBorder="0" applyAlignment="0" applyProtection="0">
      <alignment vertical="center"/>
    </xf>
    <xf numFmtId="0" fontId="37" fillId="16" borderId="0" applyNumberFormat="0" applyBorder="0" applyAlignment="0" applyProtection="0">
      <alignment vertical="center"/>
    </xf>
    <xf numFmtId="0" fontId="32" fillId="15" borderId="0" applyNumberFormat="0" applyBorder="0" applyAlignment="0" applyProtection="0">
      <alignment vertical="center"/>
    </xf>
    <xf numFmtId="0" fontId="32" fillId="8" borderId="0" applyNumberFormat="0" applyBorder="0" applyAlignment="0" applyProtection="0">
      <alignment vertical="center"/>
    </xf>
    <xf numFmtId="0" fontId="37" fillId="14" borderId="0" applyNumberFormat="0" applyBorder="0" applyAlignment="0" applyProtection="0">
      <alignment vertical="center"/>
    </xf>
    <xf numFmtId="0" fontId="37" fillId="29" borderId="0" applyNumberFormat="0" applyBorder="0" applyAlignment="0" applyProtection="0">
      <alignment vertical="center"/>
    </xf>
    <xf numFmtId="0" fontId="37" fillId="13" borderId="0" applyNumberFormat="0" applyBorder="0" applyAlignment="0" applyProtection="0">
      <alignment vertical="center"/>
    </xf>
    <xf numFmtId="0" fontId="37" fillId="32" borderId="0" applyNumberFormat="0" applyBorder="0" applyAlignment="0" applyProtection="0">
      <alignment vertical="center"/>
    </xf>
    <xf numFmtId="0" fontId="32" fillId="37" borderId="0" applyNumberFormat="0" applyBorder="0" applyAlignment="0" applyProtection="0">
      <alignment vertical="center"/>
    </xf>
    <xf numFmtId="0" fontId="37" fillId="34" borderId="0" applyNumberFormat="0" applyBorder="0" applyAlignment="0" applyProtection="0">
      <alignment vertical="center"/>
    </xf>
  </cellStyleXfs>
  <cellXfs count="539">
    <xf numFmtId="0" fontId="0" fillId="0" borderId="0" xfId="0"/>
    <xf numFmtId="0" fontId="1" fillId="2" borderId="0" xfId="0" applyFont="1" applyFill="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1" fillId="0" borderId="1" xfId="0" applyFont="1"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horizontal="justify" vertical="distributed" wrapText="1"/>
    </xf>
    <xf numFmtId="0" fontId="1" fillId="0" borderId="5" xfId="0" applyFont="1" applyBorder="1" applyAlignment="1">
      <alignment horizontal="justify" vertical="distributed" wrapText="1"/>
    </xf>
    <xf numFmtId="0" fontId="1" fillId="0" borderId="6" xfId="0" applyFont="1" applyBorder="1" applyAlignment="1">
      <alignment horizontal="justify" vertical="distributed" wrapText="1"/>
    </xf>
    <xf numFmtId="0" fontId="1" fillId="2" borderId="7" xfId="0" applyFont="1" applyFill="1" applyBorder="1" applyAlignment="1">
      <alignment horizontal="justify" vertical="center"/>
    </xf>
    <xf numFmtId="0" fontId="1" fillId="2" borderId="0" xfId="0" applyFont="1" applyFill="1" applyBorder="1" applyAlignment="1">
      <alignment horizontal="justify" vertical="center"/>
    </xf>
    <xf numFmtId="0" fontId="1" fillId="2" borderId="8" xfId="0" applyFont="1" applyFill="1" applyBorder="1" applyAlignment="1">
      <alignment horizontal="justify" vertical="center"/>
    </xf>
    <xf numFmtId="0" fontId="1" fillId="2" borderId="7" xfId="0" applyFont="1" applyFill="1" applyBorder="1" applyAlignment="1">
      <alignment horizontal="justify" vertical="justify" wrapText="1"/>
    </xf>
    <xf numFmtId="0" fontId="1" fillId="2" borderId="0" xfId="0" applyFont="1" applyFill="1" applyBorder="1" applyAlignment="1">
      <alignment horizontal="justify" vertical="justify" wrapText="1"/>
    </xf>
    <xf numFmtId="0" fontId="1" fillId="2" borderId="8" xfId="0" applyFont="1" applyFill="1" applyBorder="1" applyAlignment="1">
      <alignment horizontal="justify" vertical="justify" wrapText="1"/>
    </xf>
    <xf numFmtId="0" fontId="1" fillId="2" borderId="9" xfId="0" applyFont="1" applyFill="1" applyBorder="1" applyAlignment="1">
      <alignment horizontal="justify" vertical="justify" wrapText="1"/>
    </xf>
    <xf numFmtId="0" fontId="1" fillId="2" borderId="10" xfId="0" applyFont="1" applyFill="1" applyBorder="1" applyAlignment="1">
      <alignment horizontal="justify" vertical="justify" wrapText="1"/>
    </xf>
    <xf numFmtId="0" fontId="1" fillId="2" borderId="11" xfId="0" applyFont="1" applyFill="1" applyBorder="1" applyAlignment="1">
      <alignment horizontal="justify" vertical="justify" wrapText="1"/>
    </xf>
    <xf numFmtId="0" fontId="1" fillId="0" borderId="0" xfId="0" applyFont="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Alignment="1">
      <alignment vertical="center"/>
    </xf>
    <xf numFmtId="0" fontId="5" fillId="0" borderId="0" xfId="0" applyFont="1" applyAlignment="1">
      <alignment vertical="center"/>
    </xf>
    <xf numFmtId="0" fontId="5" fillId="3" borderId="12" xfId="0" applyFont="1" applyFill="1" applyBorder="1" applyAlignment="1">
      <alignment horizontal="center" vertical="center"/>
    </xf>
    <xf numFmtId="0" fontId="5" fillId="3" borderId="12" xfId="0" applyFont="1" applyFill="1" applyBorder="1" applyAlignment="1">
      <alignment horizontal="center" vertical="center" wrapText="1"/>
    </xf>
    <xf numFmtId="0" fontId="1" fillId="0" borderId="12" xfId="0" applyFont="1" applyBorder="1" applyAlignment="1">
      <alignment horizontal="left" vertical="center"/>
    </xf>
    <xf numFmtId="0" fontId="1" fillId="0" borderId="12" xfId="0" applyFont="1" applyBorder="1" applyAlignment="1">
      <alignment vertical="center"/>
    </xf>
    <xf numFmtId="0" fontId="5" fillId="3" borderId="4" xfId="0" applyFont="1" applyFill="1" applyBorder="1" applyAlignment="1">
      <alignment horizontal="left" vertical="center" wrapText="1"/>
    </xf>
    <xf numFmtId="0" fontId="5" fillId="3" borderId="6" xfId="0" applyFont="1" applyFill="1" applyBorder="1" applyAlignment="1">
      <alignment horizontal="left" vertical="center"/>
    </xf>
    <xf numFmtId="0" fontId="1" fillId="0" borderId="13" xfId="0" applyFont="1" applyBorder="1" applyAlignment="1">
      <alignment horizontal="center" vertical="center"/>
    </xf>
    <xf numFmtId="0" fontId="5" fillId="3" borderId="7" xfId="0" applyFont="1" applyFill="1" applyBorder="1" applyAlignment="1">
      <alignment horizontal="left" vertical="center"/>
    </xf>
    <xf numFmtId="0" fontId="5" fillId="3" borderId="8" xfId="0" applyFont="1" applyFill="1" applyBorder="1" applyAlignment="1">
      <alignment horizontal="left" vertical="center"/>
    </xf>
    <xf numFmtId="0" fontId="1" fillId="0" borderId="14" xfId="0" applyFont="1" applyBorder="1" applyAlignment="1">
      <alignment horizontal="center" vertical="center"/>
    </xf>
    <xf numFmtId="0" fontId="5" fillId="3" borderId="9" xfId="0" applyFont="1" applyFill="1" applyBorder="1" applyAlignment="1">
      <alignment horizontal="left" vertical="center"/>
    </xf>
    <xf numFmtId="0" fontId="5" fillId="3" borderId="11" xfId="0" applyFont="1" applyFill="1" applyBorder="1" applyAlignment="1">
      <alignment horizontal="left" vertical="center"/>
    </xf>
    <xf numFmtId="0" fontId="1" fillId="0" borderId="15" xfId="0" applyFont="1" applyBorder="1" applyAlignment="1">
      <alignment horizontal="center" vertical="center"/>
    </xf>
    <xf numFmtId="0" fontId="1" fillId="0" borderId="1" xfId="0" applyFont="1" applyBorder="1" applyAlignment="1">
      <alignment horizontal="left" vertical="justify" wrapText="1"/>
    </xf>
    <xf numFmtId="0" fontId="1" fillId="0" borderId="2" xfId="0" applyFont="1" applyBorder="1" applyAlignment="1">
      <alignment horizontal="left" vertical="justify" wrapText="1"/>
    </xf>
    <xf numFmtId="0" fontId="1" fillId="0" borderId="3" xfId="0" applyFont="1" applyBorder="1" applyAlignment="1">
      <alignment horizontal="left" vertical="justify" wrapText="1"/>
    </xf>
    <xf numFmtId="0" fontId="1" fillId="3" borderId="12" xfId="0" applyFont="1" applyFill="1" applyBorder="1" applyAlignment="1">
      <alignment horizontal="center" vertical="center" wrapText="1"/>
    </xf>
    <xf numFmtId="0" fontId="6" fillId="0" borderId="12" xfId="0" applyFont="1" applyBorder="1" applyAlignment="1">
      <alignment horizontal="center" vertical="center" wrapText="1"/>
    </xf>
    <xf numFmtId="0" fontId="1" fillId="0" borderId="1" xfId="0" applyFont="1" applyBorder="1" applyAlignment="1">
      <alignment horizontal="justify" vertical="justify" wrapText="1"/>
    </xf>
    <xf numFmtId="0" fontId="1" fillId="0" borderId="2" xfId="0" applyFont="1" applyBorder="1" applyAlignment="1">
      <alignment horizontal="justify" vertical="justify" wrapText="1"/>
    </xf>
    <xf numFmtId="0" fontId="1" fillId="0" borderId="3" xfId="0" applyFont="1" applyBorder="1" applyAlignment="1">
      <alignment horizontal="justify" vertical="justify" wrapText="1"/>
    </xf>
    <xf numFmtId="0" fontId="6" fillId="0" borderId="0" xfId="0" applyFont="1" applyBorder="1" applyAlignment="1">
      <alignment vertical="center" wrapText="1"/>
    </xf>
    <xf numFmtId="0" fontId="2" fillId="0" borderId="0" xfId="0" applyFont="1" applyFill="1" applyAlignment="1">
      <alignment horizontal="left" vertical="center"/>
    </xf>
    <xf numFmtId="0" fontId="7" fillId="0" borderId="0" xfId="0" applyFont="1" applyBorder="1" applyAlignment="1">
      <alignment horizontal="left" vertical="center"/>
    </xf>
    <xf numFmtId="0" fontId="1" fillId="0" borderId="0" xfId="0" applyFont="1" applyAlignment="1">
      <alignment horizontal="left" vertical="center"/>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3" xfId="0" applyFont="1" applyFill="1" applyBorder="1" applyAlignment="1">
      <alignment horizontal="center" vertical="center"/>
    </xf>
    <xf numFmtId="0" fontId="5" fillId="3" borderId="4" xfId="0" applyFont="1" applyFill="1" applyBorder="1" applyAlignment="1">
      <alignment horizontal="center" vertical="center" wrapText="1"/>
    </xf>
    <xf numFmtId="3" fontId="5" fillId="3" borderId="12" xfId="0" applyNumberFormat="1" applyFont="1" applyFill="1" applyBorder="1" applyAlignment="1">
      <alignment horizontal="center" vertical="center" wrapText="1"/>
    </xf>
    <xf numFmtId="0" fontId="5" fillId="2" borderId="13"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13" xfId="0" applyFont="1" applyFill="1" applyBorder="1" applyAlignment="1">
      <alignment horizontal="center" vertical="center" wrapText="1"/>
    </xf>
    <xf numFmtId="178" fontId="1" fillId="0" borderId="12" xfId="6" applyNumberFormat="1" applyFont="1" applyBorder="1" applyAlignment="1">
      <alignment horizontal="center"/>
    </xf>
    <xf numFmtId="0" fontId="5" fillId="2" borderId="1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 fillId="0" borderId="0" xfId="0" applyFont="1" applyFill="1" applyAlignment="1">
      <alignment vertical="center"/>
    </xf>
    <xf numFmtId="0" fontId="7" fillId="0" borderId="0" xfId="0" applyFont="1" applyAlignment="1">
      <alignment horizontal="justify" vertical="center"/>
    </xf>
    <xf numFmtId="0" fontId="5" fillId="3" borderId="1"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1" fillId="0" borderId="12" xfId="0" applyFont="1" applyBorder="1" applyAlignment="1">
      <alignment horizontal="center" vertical="center" wrapText="1"/>
    </xf>
    <xf numFmtId="0" fontId="1" fillId="0" borderId="12" xfId="0" applyFont="1" applyBorder="1" applyAlignment="1">
      <alignment horizontal="left" vertical="center" wrapText="1"/>
    </xf>
    <xf numFmtId="3" fontId="1" fillId="0" borderId="12" xfId="0" applyNumberFormat="1" applyFont="1" applyBorder="1" applyAlignment="1">
      <alignment horizontal="center" vertical="center" wrapText="1"/>
    </xf>
    <xf numFmtId="3" fontId="1" fillId="0" borderId="16" xfId="0" applyNumberFormat="1" applyFont="1" applyBorder="1" applyAlignment="1">
      <alignment horizontal="center" vertical="center" wrapText="1"/>
    </xf>
    <xf numFmtId="0" fontId="8"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3" fontId="5" fillId="3" borderId="15" xfId="0" applyNumberFormat="1" applyFont="1" applyFill="1" applyBorder="1" applyAlignment="1">
      <alignment horizontal="center" vertical="center" wrapText="1"/>
    </xf>
    <xf numFmtId="0" fontId="8" fillId="2"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1" fillId="0" borderId="0" xfId="0" applyFont="1" applyAlignment="1">
      <alignment horizontal="left" vertical="center" wrapText="1"/>
    </xf>
    <xf numFmtId="0" fontId="1" fillId="0" borderId="4" xfId="0" applyFont="1" applyBorder="1" applyAlignment="1">
      <alignment horizontal="justify" vertical="justify" wrapText="1"/>
    </xf>
    <xf numFmtId="0" fontId="1" fillId="0" borderId="5" xfId="0" applyFont="1" applyBorder="1" applyAlignment="1">
      <alignment horizontal="justify" vertical="justify" wrapText="1"/>
    </xf>
    <xf numFmtId="0" fontId="1" fillId="0" borderId="6" xfId="0" applyFont="1" applyBorder="1" applyAlignment="1">
      <alignment horizontal="justify" vertical="justify" wrapText="1"/>
    </xf>
    <xf numFmtId="0" fontId="1" fillId="0" borderId="7" xfId="0" applyFont="1" applyBorder="1" applyAlignment="1">
      <alignment horizontal="justify" vertical="justify" wrapText="1"/>
    </xf>
    <xf numFmtId="0" fontId="1" fillId="0" borderId="0" xfId="0" applyFont="1" applyBorder="1" applyAlignment="1">
      <alignment horizontal="justify" vertical="justify" wrapText="1"/>
    </xf>
    <xf numFmtId="0" fontId="1" fillId="0" borderId="8" xfId="0" applyFont="1" applyBorder="1" applyAlignment="1">
      <alignment horizontal="justify" vertical="justify" wrapText="1"/>
    </xf>
    <xf numFmtId="0" fontId="1" fillId="0" borderId="9" xfId="0" applyFont="1" applyBorder="1" applyAlignment="1">
      <alignment horizontal="justify" vertical="justify" wrapText="1"/>
    </xf>
    <xf numFmtId="0" fontId="1" fillId="0" borderId="10" xfId="0" applyFont="1" applyBorder="1" applyAlignment="1">
      <alignment horizontal="justify" vertical="justify" wrapText="1"/>
    </xf>
    <xf numFmtId="0" fontId="1" fillId="0" borderId="11" xfId="0" applyFont="1" applyBorder="1" applyAlignment="1">
      <alignment horizontal="justify" vertical="justify" wrapText="1"/>
    </xf>
    <xf numFmtId="0" fontId="7" fillId="2" borderId="0" xfId="0" applyFont="1" applyFill="1" applyBorder="1" applyAlignment="1">
      <alignment horizontal="left" vertical="center" wrapText="1"/>
    </xf>
    <xf numFmtId="0" fontId="7" fillId="0" borderId="1" xfId="0" applyFont="1" applyBorder="1" applyAlignment="1">
      <alignment horizontal="justify" vertical="top" wrapText="1"/>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6" fillId="0" borderId="12" xfId="0" applyFont="1" applyBorder="1" applyAlignment="1">
      <alignment horizontal="left" vertical="center" wrapText="1"/>
    </xf>
    <xf numFmtId="0" fontId="6" fillId="0" borderId="16" xfId="0" applyFont="1" applyBorder="1" applyAlignment="1">
      <alignment horizontal="center" vertical="center" wrapText="1"/>
    </xf>
    <xf numFmtId="0" fontId="6" fillId="0" borderId="16" xfId="0" applyFont="1" applyBorder="1" applyAlignment="1">
      <alignment horizontal="left" vertical="center" wrapText="1"/>
    </xf>
    <xf numFmtId="0" fontId="7" fillId="3" borderId="17" xfId="0" applyFont="1" applyFill="1" applyBorder="1" applyAlignment="1">
      <alignment horizontal="left" vertical="center" wrapText="1"/>
    </xf>
    <xf numFmtId="0" fontId="7" fillId="3" borderId="18" xfId="0" applyFont="1" applyFill="1" applyBorder="1" applyAlignment="1">
      <alignment horizontal="left" vertical="center" wrapText="1"/>
    </xf>
    <xf numFmtId="0" fontId="6" fillId="3" borderId="15" xfId="0" applyFont="1" applyFill="1" applyBorder="1" applyAlignment="1">
      <alignment horizontal="center" vertical="center" wrapText="1"/>
    </xf>
    <xf numFmtId="0" fontId="7" fillId="0" borderId="0" xfId="0" applyFont="1" applyFill="1" applyBorder="1" applyAlignment="1">
      <alignment horizontal="justify" vertical="center" wrapText="1"/>
    </xf>
    <xf numFmtId="0" fontId="5" fillId="3" borderId="12" xfId="0" applyFont="1" applyFill="1" applyBorder="1" applyAlignment="1">
      <alignmen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1" xfId="0" applyFont="1" applyFill="1" applyBorder="1" applyAlignment="1">
      <alignment horizontal="justify" vertical="justify" wrapText="1"/>
    </xf>
    <xf numFmtId="0" fontId="7" fillId="2" borderId="2" xfId="0" applyFont="1" applyFill="1" applyBorder="1" applyAlignment="1">
      <alignment horizontal="justify" vertical="justify" wrapText="1"/>
    </xf>
    <xf numFmtId="0" fontId="7" fillId="2" borderId="3" xfId="0" applyFont="1" applyFill="1" applyBorder="1" applyAlignment="1">
      <alignment horizontal="justify" vertical="justify"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2" xfId="0" applyFont="1" applyFill="1" applyBorder="1" applyAlignment="1">
      <alignment vertical="center" wrapText="1"/>
    </xf>
    <xf numFmtId="0" fontId="2" fillId="3" borderId="12"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2" xfId="0" applyFont="1" applyFill="1" applyBorder="1" applyAlignment="1">
      <alignment horizontal="left" vertical="center" wrapText="1"/>
    </xf>
    <xf numFmtId="0" fontId="7" fillId="0" borderId="0" xfId="0" applyFont="1" applyAlignment="1">
      <alignment horizontal="left" vertical="center"/>
    </xf>
    <xf numFmtId="0" fontId="4" fillId="0" borderId="0" xfId="0" applyFont="1" applyBorder="1" applyAlignment="1">
      <alignment vertical="center" wrapText="1"/>
    </xf>
    <xf numFmtId="0" fontId="0" fillId="0" borderId="2" xfId="0" applyBorder="1"/>
    <xf numFmtId="0" fontId="0" fillId="0" borderId="3" xfId="0" applyBorder="1"/>
    <xf numFmtId="0" fontId="8" fillId="0" borderId="0" xfId="0" applyFont="1" applyAlignment="1">
      <alignment horizontal="left" vertical="center"/>
    </xf>
    <xf numFmtId="0" fontId="9" fillId="0" borderId="0" xfId="0" applyFont="1" applyAlignment="1">
      <alignment vertical="center"/>
    </xf>
    <xf numFmtId="0" fontId="5" fillId="3" borderId="2"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1" fillId="0" borderId="12"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5" fillId="3" borderId="9"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1" fillId="3" borderId="15" xfId="0" applyFont="1" applyFill="1" applyBorder="1" applyAlignment="1">
      <alignment horizontal="left" vertical="center" wrapText="1"/>
    </xf>
    <xf numFmtId="0" fontId="10" fillId="0" borderId="0" xfId="0" applyFont="1"/>
    <xf numFmtId="0" fontId="5" fillId="3" borderId="15" xfId="0" applyFont="1" applyFill="1" applyBorder="1" applyAlignment="1">
      <alignment horizontal="left" vertical="center" wrapText="1"/>
    </xf>
    <xf numFmtId="0" fontId="1" fillId="0" borderId="0"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0" borderId="0" xfId="0" applyFont="1" applyAlignment="1">
      <alignment vertical="center" wrapText="1"/>
    </xf>
    <xf numFmtId="0" fontId="5" fillId="3" borderId="14"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6" fillId="0" borderId="13" xfId="0" applyFont="1" applyBorder="1" applyAlignment="1">
      <alignment horizontal="center" vertical="center" wrapText="1"/>
    </xf>
    <xf numFmtId="0" fontId="8" fillId="3" borderId="12" xfId="0" applyFont="1" applyFill="1" applyBorder="1" applyAlignment="1">
      <alignment vertical="center" wrapText="1"/>
    </xf>
    <xf numFmtId="0" fontId="8" fillId="2" borderId="0" xfId="0" applyFont="1" applyFill="1" applyBorder="1" applyAlignment="1">
      <alignment vertical="center" wrapText="1"/>
    </xf>
    <xf numFmtId="0" fontId="11" fillId="3" borderId="12" xfId="0" applyFont="1" applyFill="1" applyBorder="1" applyAlignment="1">
      <alignment horizontal="center" vertical="center" wrapText="1"/>
    </xf>
    <xf numFmtId="0" fontId="8" fillId="2" borderId="12" xfId="0" applyFont="1" applyFill="1" applyBorder="1" applyAlignment="1">
      <alignment vertical="center" wrapText="1"/>
    </xf>
    <xf numFmtId="0" fontId="6" fillId="2" borderId="12"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3" fontId="4" fillId="0" borderId="12" xfId="0" applyNumberFormat="1" applyFont="1" applyBorder="1" applyAlignment="1">
      <alignment horizontal="center" vertical="center" wrapText="1"/>
    </xf>
    <xf numFmtId="0" fontId="12" fillId="0" borderId="0" xfId="0" applyFont="1" applyAlignment="1">
      <alignment vertical="center" wrapText="1"/>
    </xf>
    <xf numFmtId="0" fontId="4" fillId="0" borderId="12" xfId="0" applyFont="1" applyBorder="1" applyAlignment="1">
      <alignment horizontal="center" vertical="center" wrapText="1"/>
    </xf>
    <xf numFmtId="1" fontId="4" fillId="0" borderId="1" xfId="0" applyNumberFormat="1" applyFont="1" applyBorder="1" applyAlignment="1">
      <alignment horizontal="justify" vertical="center" wrapText="1"/>
    </xf>
    <xf numFmtId="1" fontId="4" fillId="0" borderId="2" xfId="0" applyNumberFormat="1" applyFont="1" applyBorder="1" applyAlignment="1">
      <alignment horizontal="justify" vertical="center" wrapText="1"/>
    </xf>
    <xf numFmtId="1" fontId="4" fillId="0" borderId="3" xfId="0" applyNumberFormat="1" applyFont="1" applyBorder="1" applyAlignment="1">
      <alignment horizontal="justify" vertical="center" wrapText="1"/>
    </xf>
    <xf numFmtId="0" fontId="12" fillId="0" borderId="0" xfId="0" applyFont="1" applyFill="1" applyAlignment="1">
      <alignment vertical="center"/>
    </xf>
    <xf numFmtId="0" fontId="1" fillId="0" borderId="12" xfId="0" applyFont="1" applyFill="1" applyBorder="1" applyAlignment="1">
      <alignment horizontal="center" vertical="center" wrapText="1"/>
    </xf>
    <xf numFmtId="3" fontId="1" fillId="0" borderId="12" xfId="0" applyNumberFormat="1" applyFont="1" applyFill="1" applyBorder="1" applyAlignment="1">
      <alignment horizontal="center" vertical="center" wrapText="1"/>
    </xf>
    <xf numFmtId="0" fontId="8" fillId="3" borderId="12" xfId="0" applyFont="1" applyFill="1" applyBorder="1" applyAlignment="1">
      <alignment horizontal="left" vertical="center" wrapText="1"/>
    </xf>
    <xf numFmtId="0" fontId="13" fillId="3" borderId="12" xfId="0" applyFont="1" applyFill="1" applyBorder="1" applyAlignment="1">
      <alignment horizontal="center" vertical="center" wrapText="1"/>
    </xf>
    <xf numFmtId="3" fontId="5" fillId="3" borderId="12" xfId="0" applyNumberFormat="1" applyFont="1" applyFill="1" applyBorder="1" applyAlignment="1">
      <alignment horizontal="center" vertical="center"/>
    </xf>
    <xf numFmtId="0" fontId="0" fillId="0" borderId="0" xfId="0" applyBorder="1"/>
    <xf numFmtId="0" fontId="1" fillId="0" borderId="0" xfId="0" applyFont="1" applyAlignment="1">
      <alignment horizontal="justify" vertical="center"/>
    </xf>
    <xf numFmtId="0" fontId="4" fillId="0" borderId="12" xfId="0" applyFont="1" applyBorder="1" applyAlignment="1">
      <alignment horizontal="justify" vertical="center" wrapText="1"/>
    </xf>
    <xf numFmtId="0" fontId="8" fillId="0" borderId="0" xfId="0" applyFont="1" applyAlignment="1">
      <alignment horizontal="justify" vertical="center"/>
    </xf>
    <xf numFmtId="0" fontId="5" fillId="0" borderId="0" xfId="0" applyFont="1" applyAlignment="1">
      <alignment horizontal="left" vertical="center"/>
    </xf>
    <xf numFmtId="0" fontId="4" fillId="0" borderId="16" xfId="0" applyFont="1" applyBorder="1" applyAlignment="1">
      <alignment horizontal="left" vertical="center" wrapText="1"/>
    </xf>
    <xf numFmtId="0" fontId="8" fillId="3" borderId="15" xfId="0" applyFont="1" applyFill="1" applyBorder="1" applyAlignment="1">
      <alignment horizontal="justify" vertical="center" wrapText="1"/>
    </xf>
    <xf numFmtId="0" fontId="14" fillId="0" borderId="0" xfId="0" applyFont="1" applyAlignment="1">
      <alignment vertical="center"/>
    </xf>
    <xf numFmtId="0" fontId="5" fillId="0" borderId="13"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left" vertical="center" wrapText="1"/>
    </xf>
    <xf numFmtId="0" fontId="15" fillId="0" borderId="12" xfId="0" applyFont="1" applyFill="1" applyBorder="1" applyAlignment="1">
      <alignment horizontal="left" vertical="center" wrapText="1"/>
    </xf>
    <xf numFmtId="0" fontId="9" fillId="0" borderId="0" xfId="0" applyFont="1" applyFill="1" applyAlignment="1">
      <alignment vertical="center"/>
    </xf>
    <xf numFmtId="0" fontId="4" fillId="0" borderId="0" xfId="0" applyFont="1" applyFill="1" applyAlignment="1">
      <alignment vertical="center"/>
    </xf>
    <xf numFmtId="0" fontId="4" fillId="0" borderId="13"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19" xfId="0" applyFont="1" applyBorder="1" applyAlignment="1">
      <alignment horizontal="left" vertical="center" wrapText="1"/>
    </xf>
    <xf numFmtId="3" fontId="4" fillId="0" borderId="16" xfId="0" applyNumberFormat="1" applyFont="1" applyBorder="1" applyAlignment="1">
      <alignment horizontal="center" vertical="center" wrapText="1"/>
    </xf>
    <xf numFmtId="0" fontId="12" fillId="0" borderId="0" xfId="0" applyFont="1" applyAlignment="1">
      <alignment vertical="center"/>
    </xf>
    <xf numFmtId="3" fontId="2" fillId="3" borderId="15" xfId="0" applyNumberFormat="1" applyFont="1" applyFill="1" applyBorder="1" applyAlignment="1">
      <alignment horizontal="center" vertical="center" wrapText="1"/>
    </xf>
    <xf numFmtId="0" fontId="1" fillId="0" borderId="1" xfId="0" applyFont="1" applyBorder="1" applyAlignment="1">
      <alignment horizontal="justify" vertical="center" wrapText="1"/>
    </xf>
    <xf numFmtId="0" fontId="1" fillId="0" borderId="2" xfId="0" applyFont="1" applyBorder="1" applyAlignment="1">
      <alignment horizontal="justify" vertical="center" wrapText="1"/>
    </xf>
    <xf numFmtId="0" fontId="1" fillId="0" borderId="3" xfId="0" applyFont="1" applyBorder="1" applyAlignment="1">
      <alignment horizontal="justify" vertical="center" wrapText="1"/>
    </xf>
    <xf numFmtId="0" fontId="4" fillId="0" borderId="0" xfId="0" applyFont="1" applyBorder="1" applyAlignment="1">
      <alignment vertical="top" wrapText="1"/>
    </xf>
    <xf numFmtId="0" fontId="6" fillId="0" borderId="0" xfId="0" applyFont="1" applyBorder="1" applyAlignment="1">
      <alignment horizontal="center" vertical="center" wrapText="1"/>
    </xf>
    <xf numFmtId="0" fontId="1" fillId="2" borderId="1" xfId="0" applyFont="1" applyFill="1" applyBorder="1" applyAlignment="1">
      <alignment horizontal="justify" vertical="center" wrapText="1"/>
    </xf>
    <xf numFmtId="0" fontId="1" fillId="2" borderId="3" xfId="0" applyFont="1" applyFill="1" applyBorder="1" applyAlignment="1">
      <alignment horizontal="justify" vertical="center" wrapText="1"/>
    </xf>
    <xf numFmtId="0" fontId="4" fillId="0" borderId="0" xfId="0" applyFont="1" applyBorder="1" applyAlignment="1">
      <alignment horizontal="left" vertical="center" wrapText="1"/>
    </xf>
    <xf numFmtId="3" fontId="16" fillId="0" borderId="12" xfId="0" applyNumberFormat="1" applyFont="1" applyFill="1" applyBorder="1" applyAlignment="1">
      <alignment horizontal="center" vertical="center" wrapText="1"/>
    </xf>
    <xf numFmtId="0" fontId="8" fillId="3" borderId="12" xfId="0" applyFont="1" applyFill="1" applyBorder="1" applyAlignment="1">
      <alignment horizontal="justify" vertical="center" wrapText="1"/>
    </xf>
    <xf numFmtId="0" fontId="1" fillId="4" borderId="12" xfId="0" applyFont="1" applyFill="1" applyBorder="1" applyAlignment="1">
      <alignment vertical="center"/>
    </xf>
    <xf numFmtId="3" fontId="11" fillId="3" borderId="15" xfId="0" applyNumberFormat="1" applyFont="1" applyFill="1" applyBorder="1" applyAlignment="1">
      <alignment horizontal="center" vertical="center" wrapText="1"/>
    </xf>
    <xf numFmtId="0" fontId="1" fillId="3" borderId="12" xfId="0" applyFont="1" applyFill="1" applyBorder="1" applyAlignment="1">
      <alignment vertical="center" wrapText="1"/>
    </xf>
    <xf numFmtId="0" fontId="6" fillId="0" borderId="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1" fillId="0" borderId="0" xfId="0" applyFont="1" applyFill="1" applyBorder="1" applyAlignment="1">
      <alignment horizontal="right" vertical="center" wrapText="1"/>
    </xf>
    <xf numFmtId="0" fontId="17" fillId="5" borderId="13" xfId="0" applyFont="1" applyFill="1" applyBorder="1" applyAlignment="1">
      <alignment horizontal="center" vertical="center" wrapText="1"/>
    </xf>
    <xf numFmtId="0" fontId="17" fillId="5" borderId="14"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18" fillId="0" borderId="12" xfId="0" applyFont="1" applyBorder="1" applyAlignment="1">
      <alignment horizontal="left" vertical="center" wrapText="1"/>
    </xf>
    <xf numFmtId="0" fontId="19" fillId="0" borderId="12" xfId="0" applyFont="1" applyBorder="1" applyAlignment="1">
      <alignment horizontal="center" vertical="center" wrapText="1"/>
    </xf>
    <xf numFmtId="0" fontId="18" fillId="0" borderId="1" xfId="0" applyFont="1" applyBorder="1" applyAlignment="1">
      <alignment horizontal="left" vertical="center" wrapText="1"/>
    </xf>
    <xf numFmtId="0" fontId="18" fillId="0" borderId="3" xfId="0" applyFont="1" applyBorder="1" applyAlignment="1">
      <alignment horizontal="left" vertical="center" wrapText="1"/>
    </xf>
    <xf numFmtId="0" fontId="17" fillId="5" borderId="12" xfId="0" applyFont="1" applyFill="1" applyBorder="1" applyAlignment="1">
      <alignment horizontal="left" vertical="center" wrapText="1"/>
    </xf>
    <xf numFmtId="0" fontId="7" fillId="5" borderId="12" xfId="0" applyFont="1" applyFill="1" applyBorder="1" applyAlignment="1">
      <alignment horizontal="center" vertical="center" wrapText="1"/>
    </xf>
    <xf numFmtId="0" fontId="17" fillId="6" borderId="12" xfId="0" applyFont="1" applyFill="1" applyBorder="1" applyAlignment="1">
      <alignment horizontal="justify" vertical="center" wrapText="1"/>
    </xf>
    <xf numFmtId="0" fontId="18" fillId="0" borderId="12" xfId="0" applyFont="1" applyBorder="1" applyAlignment="1">
      <alignment horizontal="justify" vertical="center" wrapText="1"/>
    </xf>
    <xf numFmtId="0" fontId="20" fillId="0" borderId="0" xfId="0" applyFont="1" applyAlignment="1">
      <alignment vertical="center"/>
    </xf>
    <xf numFmtId="0" fontId="0" fillId="0" borderId="0" xfId="0" applyAlignment="1">
      <alignment vertical="center" wrapText="1"/>
    </xf>
    <xf numFmtId="0" fontId="3" fillId="0" borderId="0" xfId="0" applyFont="1" applyAlignment="1">
      <alignment vertical="center"/>
    </xf>
    <xf numFmtId="0" fontId="7" fillId="0" borderId="0" xfId="0" applyFont="1" applyFill="1" applyAlignment="1">
      <alignment horizontal="justify" vertical="center"/>
    </xf>
    <xf numFmtId="0" fontId="2" fillId="3" borderId="12" xfId="0" applyFont="1" applyFill="1" applyBorder="1" applyAlignment="1">
      <alignment horizontal="center" vertical="center"/>
    </xf>
    <xf numFmtId="0" fontId="7" fillId="0" borderId="12" xfId="0" applyFont="1" applyBorder="1" applyAlignment="1">
      <alignment horizontal="center" vertical="top"/>
    </xf>
    <xf numFmtId="0" fontId="7" fillId="0" borderId="12" xfId="0" applyFont="1" applyBorder="1" applyAlignment="1">
      <alignment horizontal="justify" vertical="center"/>
    </xf>
    <xf numFmtId="0" fontId="1" fillId="0" borderId="12" xfId="0" applyFont="1" applyBorder="1" applyAlignment="1">
      <alignment vertical="center" wrapText="1"/>
    </xf>
    <xf numFmtId="0" fontId="8" fillId="3" borderId="12" xfId="0" applyFont="1" applyFill="1" applyBorder="1" applyAlignment="1">
      <alignment horizontal="justify" vertical="center"/>
    </xf>
    <xf numFmtId="0" fontId="5" fillId="3" borderId="12" xfId="0" applyFont="1" applyFill="1" applyBorder="1" applyAlignment="1">
      <alignment vertical="center"/>
    </xf>
    <xf numFmtId="0" fontId="1" fillId="0" borderId="0" xfId="0" applyFont="1" applyBorder="1" applyAlignment="1">
      <alignment horizontal="left" vertical="center"/>
    </xf>
    <xf numFmtId="0" fontId="1" fillId="0" borderId="0" xfId="0" applyFont="1" applyBorder="1" applyAlignment="1">
      <alignment vertical="center"/>
    </xf>
    <xf numFmtId="0" fontId="4" fillId="0" borderId="13" xfId="0" applyFont="1" applyBorder="1" applyAlignment="1">
      <alignment horizontal="left" vertical="center" wrapText="1"/>
    </xf>
    <xf numFmtId="0" fontId="4" fillId="0" borderId="12" xfId="0" applyFont="1" applyBorder="1" applyAlignment="1">
      <alignment horizontal="left" vertical="center" wrapText="1"/>
    </xf>
    <xf numFmtId="0" fontId="1" fillId="0" borderId="12" xfId="0" applyFont="1" applyFill="1" applyBorder="1" applyAlignment="1">
      <alignment vertical="center"/>
    </xf>
    <xf numFmtId="0" fontId="4" fillId="0" borderId="12" xfId="0" applyFont="1" applyFill="1" applyBorder="1" applyAlignment="1">
      <alignment horizontal="left" vertical="center"/>
    </xf>
    <xf numFmtId="0" fontId="9" fillId="0" borderId="12" xfId="0" applyFont="1" applyFill="1" applyBorder="1" applyAlignment="1">
      <alignment vertical="center"/>
    </xf>
    <xf numFmtId="0" fontId="4" fillId="3" borderId="1" xfId="0" applyFont="1" applyFill="1" applyBorder="1" applyAlignment="1">
      <alignment horizontal="left" vertical="center"/>
    </xf>
    <xf numFmtId="0" fontId="4" fillId="3" borderId="2" xfId="0" applyFont="1" applyFill="1" applyBorder="1" applyAlignment="1">
      <alignment horizontal="left" vertical="center"/>
    </xf>
    <xf numFmtId="0" fontId="4" fillId="3" borderId="12" xfId="0" applyFont="1" applyFill="1" applyBorder="1" applyAlignment="1">
      <alignment vertical="center"/>
    </xf>
    <xf numFmtId="0" fontId="5" fillId="0" borderId="0" xfId="0" applyFont="1" applyFill="1" applyAlignment="1">
      <alignment horizontal="left" vertical="center"/>
    </xf>
    <xf numFmtId="0" fontId="5" fillId="3" borderId="9" xfId="0" applyFont="1" applyFill="1" applyBorder="1" applyAlignment="1">
      <alignment horizontal="center" vertical="center" wrapText="1"/>
    </xf>
    <xf numFmtId="0" fontId="8" fillId="3" borderId="20"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6" fillId="0" borderId="15" xfId="0" applyFont="1" applyBorder="1" applyAlignment="1">
      <alignment horizontal="center" vertical="center" wrapText="1"/>
    </xf>
    <xf numFmtId="0" fontId="7" fillId="0" borderId="16" xfId="0" applyFont="1" applyBorder="1" applyAlignment="1">
      <alignment horizontal="left" vertical="center" wrapText="1"/>
    </xf>
    <xf numFmtId="0" fontId="1" fillId="0" borderId="0" xfId="0" applyFont="1" applyFill="1" applyAlignment="1">
      <alignment horizontal="left" vertical="center"/>
    </xf>
    <xf numFmtId="0" fontId="12" fillId="0" borderId="12" xfId="0" applyFont="1" applyBorder="1" applyAlignment="1">
      <alignment vertical="center"/>
    </xf>
    <xf numFmtId="3" fontId="4" fillId="2" borderId="13" xfId="0" applyNumberFormat="1" applyFont="1" applyFill="1" applyBorder="1" applyAlignment="1">
      <alignment horizontal="center" vertical="center" wrapText="1"/>
    </xf>
    <xf numFmtId="0" fontId="6" fillId="3" borderId="12" xfId="0" applyFont="1" applyFill="1" applyBorder="1" applyAlignment="1">
      <alignment horizontal="center" vertical="center" wrapText="1"/>
    </xf>
    <xf numFmtId="0" fontId="4" fillId="0" borderId="14" xfId="0" applyFont="1" applyFill="1" applyBorder="1" applyAlignment="1">
      <alignment horizontal="left" vertical="center" wrapText="1"/>
    </xf>
    <xf numFmtId="0" fontId="4" fillId="0" borderId="16" xfId="0" applyFont="1" applyFill="1" applyBorder="1" applyAlignment="1">
      <alignment horizontal="left" vertical="center" wrapText="1"/>
    </xf>
    <xf numFmtId="3" fontId="4" fillId="2" borderId="16" xfId="0" applyNumberFormat="1" applyFont="1" applyFill="1" applyBorder="1" applyAlignment="1">
      <alignment horizontal="center" vertical="center" wrapText="1"/>
    </xf>
    <xf numFmtId="0" fontId="1" fillId="0" borderId="0" xfId="0" applyFont="1" applyAlignment="1">
      <alignment horizontal="right" vertical="center" wrapText="1"/>
    </xf>
    <xf numFmtId="0" fontId="7" fillId="0" borderId="12" xfId="0" applyFont="1" applyBorder="1" applyAlignment="1">
      <alignment horizontal="justify" vertical="center" wrapText="1"/>
    </xf>
    <xf numFmtId="3" fontId="1" fillId="0" borderId="0" xfId="0" applyNumberFormat="1" applyFont="1" applyAlignment="1">
      <alignment vertical="center"/>
    </xf>
    <xf numFmtId="0" fontId="7" fillId="0" borderId="16" xfId="0" applyFont="1" applyBorder="1" applyAlignment="1">
      <alignment horizontal="justify" vertical="center" wrapText="1"/>
    </xf>
    <xf numFmtId="0" fontId="21" fillId="0" borderId="0" xfId="0" applyFont="1" applyAlignment="1">
      <alignment horizontal="left" vertical="center"/>
    </xf>
    <xf numFmtId="3" fontId="4" fillId="2" borderId="1" xfId="0" applyNumberFormat="1" applyFont="1" applyFill="1" applyBorder="1" applyAlignment="1">
      <alignment horizontal="center" vertical="center" wrapText="1"/>
    </xf>
    <xf numFmtId="3" fontId="4" fillId="2" borderId="2" xfId="0" applyNumberFormat="1" applyFont="1" applyFill="1" applyBorder="1" applyAlignment="1">
      <alignment horizontal="center" vertical="center" wrapText="1"/>
    </xf>
    <xf numFmtId="3" fontId="4" fillId="2" borderId="3" xfId="0" applyNumberFormat="1" applyFont="1" applyFill="1" applyBorder="1" applyAlignment="1">
      <alignment horizontal="center" vertical="center" wrapText="1"/>
    </xf>
    <xf numFmtId="0" fontId="8" fillId="0" borderId="12" xfId="0" applyFont="1" applyBorder="1" applyAlignment="1">
      <alignment horizontal="justify" vertical="center" wrapText="1"/>
    </xf>
    <xf numFmtId="0" fontId="7" fillId="0" borderId="12" xfId="0" applyFont="1" applyFill="1" applyBorder="1" applyAlignment="1">
      <alignment horizontal="justify" vertical="center" wrapText="1"/>
    </xf>
    <xf numFmtId="0" fontId="7" fillId="2" borderId="12" xfId="0" applyFont="1" applyFill="1" applyBorder="1" applyAlignment="1">
      <alignment horizontal="justify" vertical="center" wrapText="1"/>
    </xf>
    <xf numFmtId="0" fontId="7" fillId="2" borderId="0" xfId="0" applyFont="1" applyFill="1" applyBorder="1" applyAlignment="1">
      <alignment horizontal="justify" vertical="center" wrapText="1"/>
    </xf>
    <xf numFmtId="0" fontId="7" fillId="0" borderId="15" xfId="0" applyFont="1" applyBorder="1" applyAlignment="1">
      <alignment horizontal="justify" vertical="center" wrapText="1"/>
    </xf>
    <xf numFmtId="0" fontId="1" fillId="0" borderId="16" xfId="0" applyFont="1" applyBorder="1" applyAlignment="1">
      <alignment vertical="center" wrapText="1"/>
    </xf>
    <xf numFmtId="0" fontId="1" fillId="0" borderId="16" xfId="0" applyFont="1" applyBorder="1" applyAlignment="1">
      <alignment vertical="center"/>
    </xf>
    <xf numFmtId="0" fontId="5" fillId="3" borderId="15" xfId="0" applyFont="1" applyFill="1" applyBorder="1" applyAlignment="1">
      <alignment vertical="center"/>
    </xf>
    <xf numFmtId="0" fontId="7" fillId="0" borderId="1" xfId="0" applyFont="1" applyBorder="1" applyAlignment="1">
      <alignment horizontal="justify" vertical="justify" wrapText="1" readingOrder="1"/>
    </xf>
    <xf numFmtId="0" fontId="7" fillId="0" borderId="2" xfId="0" applyFont="1" applyBorder="1" applyAlignment="1">
      <alignment horizontal="justify" vertical="justify" wrapText="1" readingOrder="1"/>
    </xf>
    <xf numFmtId="0" fontId="7" fillId="0" borderId="3" xfId="0" applyFont="1" applyBorder="1" applyAlignment="1">
      <alignment horizontal="justify" vertical="justify" wrapText="1" readingOrder="1"/>
    </xf>
    <xf numFmtId="0" fontId="4" fillId="0" borderId="0" xfId="0" applyFont="1" applyBorder="1" applyAlignment="1">
      <alignment horizontal="justify" vertical="center" wrapText="1"/>
    </xf>
    <xf numFmtId="0" fontId="7" fillId="0" borderId="0" xfId="0" applyFont="1" applyBorder="1" applyAlignment="1">
      <alignment horizontal="justify" vertical="justify" wrapText="1" readingOrder="1"/>
    </xf>
    <xf numFmtId="0" fontId="1" fillId="0" borderId="0" xfId="0" applyFont="1" applyAlignment="1">
      <alignment horizontal="justify" vertical="center" wrapText="1"/>
    </xf>
    <xf numFmtId="3" fontId="4" fillId="3" borderId="13" xfId="0" applyNumberFormat="1" applyFont="1" applyFill="1" applyBorder="1" applyAlignment="1">
      <alignment horizontal="center" vertical="center" wrapText="1"/>
    </xf>
    <xf numFmtId="0" fontId="8" fillId="2" borderId="12" xfId="0" applyFont="1" applyFill="1" applyBorder="1" applyAlignment="1">
      <alignment horizontal="justify" vertical="center" wrapText="1"/>
    </xf>
    <xf numFmtId="3" fontId="2" fillId="2" borderId="13" xfId="0" applyNumberFormat="1" applyFont="1" applyFill="1" applyBorder="1" applyAlignment="1">
      <alignment horizontal="center" vertical="center" wrapText="1"/>
    </xf>
    <xf numFmtId="0" fontId="7" fillId="0" borderId="13" xfId="0" applyFont="1" applyFill="1" applyBorder="1" applyAlignment="1">
      <alignment horizontal="justify" vertical="center" wrapText="1"/>
    </xf>
    <xf numFmtId="0" fontId="7" fillId="0" borderId="19" xfId="0" applyFont="1" applyBorder="1" applyAlignment="1">
      <alignment horizontal="justify" vertical="center" wrapText="1"/>
    </xf>
    <xf numFmtId="0" fontId="7" fillId="3" borderId="15" xfId="0" applyFont="1" applyFill="1" applyBorder="1" applyAlignment="1">
      <alignment horizontal="justify" vertical="center" wrapText="1"/>
    </xf>
    <xf numFmtId="3" fontId="4" fillId="2" borderId="1" xfId="0" applyNumberFormat="1" applyFont="1" applyFill="1" applyBorder="1" applyAlignment="1">
      <alignment horizontal="left" vertical="top" wrapText="1"/>
    </xf>
    <xf numFmtId="3" fontId="4" fillId="2" borderId="3" xfId="0" applyNumberFormat="1" applyFont="1" applyFill="1" applyBorder="1" applyAlignment="1">
      <alignment horizontal="left" vertical="top" wrapText="1"/>
    </xf>
    <xf numFmtId="0" fontId="8" fillId="0" borderId="0" xfId="0" applyFont="1" applyBorder="1" applyAlignment="1">
      <alignment horizontal="justify" vertical="center"/>
    </xf>
    <xf numFmtId="0" fontId="5" fillId="0" borderId="0" xfId="0" applyFont="1" applyBorder="1" applyAlignment="1">
      <alignment vertical="center"/>
    </xf>
    <xf numFmtId="0" fontId="7" fillId="0" borderId="13"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6" xfId="0" applyFont="1" applyFill="1" applyBorder="1" applyAlignment="1">
      <alignment horizontal="justify" vertical="center" wrapText="1"/>
    </xf>
    <xf numFmtId="0" fontId="4" fillId="0" borderId="0" xfId="0" applyFont="1" applyFill="1" applyAlignment="1">
      <alignment horizontal="left" vertical="center"/>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1" fillId="0" borderId="0" xfId="0" applyFont="1" applyFill="1" applyBorder="1" applyAlignment="1">
      <alignment horizontal="center" vertical="center"/>
    </xf>
    <xf numFmtId="0" fontId="1" fillId="0" borderId="12" xfId="0" applyFont="1" applyBorder="1" applyAlignment="1">
      <alignment wrapText="1"/>
    </xf>
    <xf numFmtId="0" fontId="1" fillId="0" borderId="0" xfId="0" applyFont="1" applyBorder="1"/>
    <xf numFmtId="0" fontId="5" fillId="3" borderId="1" xfId="0" applyFont="1" applyFill="1" applyBorder="1" applyAlignment="1">
      <alignment vertical="center" wrapText="1"/>
    </xf>
    <xf numFmtId="0" fontId="1" fillId="3" borderId="2" xfId="0" applyFont="1" applyFill="1" applyBorder="1" applyAlignment="1">
      <alignment vertical="center" wrapText="1"/>
    </xf>
    <xf numFmtId="0" fontId="1" fillId="3" borderId="3" xfId="0" applyFont="1" applyFill="1" applyBorder="1" applyAlignment="1">
      <alignment vertical="center" wrapText="1"/>
    </xf>
    <xf numFmtId="0" fontId="5" fillId="0" borderId="0"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 fillId="0" borderId="12" xfId="0" applyFont="1" applyBorder="1"/>
    <xf numFmtId="0" fontId="1" fillId="0" borderId="12" xfId="0" applyFont="1" applyBorder="1" applyAlignment="1"/>
    <xf numFmtId="0" fontId="2" fillId="0" borderId="0" xfId="0" applyFont="1" applyBorder="1" applyAlignment="1">
      <alignment horizontal="left" vertical="center" wrapText="1"/>
    </xf>
    <xf numFmtId="0" fontId="22" fillId="0" borderId="0" xfId="0" applyFont="1" applyAlignment="1">
      <alignment horizontal="center" vertical="center"/>
    </xf>
    <xf numFmtId="3" fontId="4" fillId="0" borderId="12" xfId="0" applyNumberFormat="1" applyFont="1" applyFill="1" applyBorder="1" applyAlignment="1">
      <alignment horizontal="center" vertical="center" wrapText="1"/>
    </xf>
    <xf numFmtId="0" fontId="1" fillId="3" borderId="10" xfId="0"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5" xfId="0" applyFont="1" applyFill="1" applyBorder="1" applyAlignment="1">
      <alignment horizontal="center" vertical="center"/>
    </xf>
    <xf numFmtId="0" fontId="1" fillId="0" borderId="21" xfId="0" applyFont="1" applyBorder="1" applyAlignment="1">
      <alignment horizontal="left" vertical="center" wrapText="1"/>
    </xf>
    <xf numFmtId="0" fontId="1" fillId="0" borderId="22" xfId="0" applyFont="1" applyBorder="1" applyAlignment="1">
      <alignment horizontal="left" vertical="center" wrapText="1"/>
    </xf>
    <xf numFmtId="0" fontId="1" fillId="0" borderId="23" xfId="0" applyFont="1" applyBorder="1" applyAlignment="1">
      <alignment horizontal="left" vertical="center" wrapText="1"/>
    </xf>
    <xf numFmtId="3" fontId="4" fillId="0" borderId="16" xfId="0" applyNumberFormat="1" applyFont="1" applyFill="1" applyBorder="1" applyAlignment="1">
      <alignment horizontal="center" vertical="center" wrapText="1"/>
    </xf>
    <xf numFmtId="0" fontId="5" fillId="3" borderId="10" xfId="0" applyFont="1" applyFill="1" applyBorder="1" applyAlignment="1">
      <alignment horizontal="left" vertical="center" wrapText="1"/>
    </xf>
    <xf numFmtId="0" fontId="5" fillId="3" borderId="1" xfId="0" applyFont="1" applyFill="1" applyBorder="1" applyAlignment="1">
      <alignment horizontal="center" vertical="center"/>
    </xf>
    <xf numFmtId="0" fontId="5" fillId="3" borderId="3" xfId="0" applyFont="1" applyFill="1" applyBorder="1" applyAlignment="1">
      <alignment horizontal="center" vertical="center"/>
    </xf>
    <xf numFmtId="0" fontId="16"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1" fillId="3" borderId="13"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5" fillId="0" borderId="23" xfId="0" applyFont="1" applyBorder="1" applyAlignment="1">
      <alignment horizontal="left" vertical="center" wrapText="1"/>
    </xf>
    <xf numFmtId="0" fontId="23" fillId="3" borderId="10" xfId="0" applyFont="1" applyFill="1" applyBorder="1" applyAlignment="1">
      <alignment horizontal="left" vertical="center" wrapText="1"/>
    </xf>
    <xf numFmtId="0" fontId="1" fillId="3" borderId="12" xfId="0" applyFont="1" applyFill="1" applyBorder="1" applyAlignment="1">
      <alignment vertical="center"/>
    </xf>
    <xf numFmtId="0" fontId="1" fillId="0" borderId="0" xfId="0" applyFont="1" applyAlignment="1">
      <alignment vertical="top"/>
    </xf>
    <xf numFmtId="0" fontId="1" fillId="0" borderId="0" xfId="0" applyFont="1" applyAlignment="1">
      <alignment horizontal="left" vertical="top"/>
    </xf>
    <xf numFmtId="0" fontId="5" fillId="3" borderId="1" xfId="0" applyFont="1" applyFill="1" applyBorder="1" applyAlignment="1">
      <alignment horizontal="center" vertical="top"/>
    </xf>
    <xf numFmtId="0" fontId="5" fillId="3" borderId="2" xfId="0" applyFont="1" applyFill="1" applyBorder="1" applyAlignment="1">
      <alignment horizontal="center" vertical="top"/>
    </xf>
    <xf numFmtId="0" fontId="5" fillId="3" borderId="3" xfId="0" applyFont="1" applyFill="1" applyBorder="1" applyAlignment="1">
      <alignment horizontal="center" vertical="top"/>
    </xf>
    <xf numFmtId="0" fontId="5" fillId="3" borderId="12" xfId="0" applyFont="1" applyFill="1" applyBorder="1" applyAlignment="1">
      <alignment horizontal="center" vertical="top"/>
    </xf>
    <xf numFmtId="0" fontId="1" fillId="0" borderId="12" xfId="0" applyFont="1" applyBorder="1" applyAlignment="1">
      <alignment horizontal="center" vertical="top"/>
    </xf>
    <xf numFmtId="0" fontId="1" fillId="0" borderId="12" xfId="0" applyFont="1" applyBorder="1" applyAlignment="1">
      <alignment horizontal="left" vertical="top"/>
    </xf>
    <xf numFmtId="0" fontId="1" fillId="0" borderId="12" xfId="0" applyFont="1" applyBorder="1" applyAlignment="1">
      <alignment horizontal="center" vertical="center"/>
    </xf>
    <xf numFmtId="0" fontId="5" fillId="3" borderId="2" xfId="0" applyFont="1" applyFill="1" applyBorder="1" applyAlignment="1">
      <alignment horizontal="center" vertical="center"/>
    </xf>
    <xf numFmtId="0" fontId="1" fillId="0" borderId="13" xfId="0" applyFont="1" applyFill="1" applyBorder="1" applyAlignment="1">
      <alignment horizontal="left" vertical="center" wrapText="1"/>
    </xf>
    <xf numFmtId="0" fontId="7" fillId="0" borderId="16" xfId="0" applyFont="1" applyBorder="1" applyAlignment="1">
      <alignment horizontal="center" vertical="center" wrapText="1"/>
    </xf>
    <xf numFmtId="0" fontId="6" fillId="0" borderId="19"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6" fillId="0" borderId="19" xfId="0" applyFont="1" applyBorder="1" applyAlignment="1">
      <alignment horizontal="center" vertical="center" wrapText="1"/>
    </xf>
    <xf numFmtId="0" fontId="24" fillId="0" borderId="13"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2" xfId="0" applyFont="1" applyBorder="1" applyAlignment="1">
      <alignment horizontal="center" vertical="center" wrapText="1"/>
    </xf>
    <xf numFmtId="0" fontId="8" fillId="3" borderId="9" xfId="0" applyFont="1" applyFill="1" applyBorder="1" applyAlignment="1">
      <alignment vertical="center" wrapText="1"/>
    </xf>
    <xf numFmtId="0" fontId="24" fillId="0" borderId="16" xfId="0" applyFont="1" applyBorder="1" applyAlignment="1">
      <alignment horizontal="center" vertical="center" wrapText="1"/>
    </xf>
    <xf numFmtId="0" fontId="8" fillId="3" borderId="20" xfId="0" applyFont="1" applyFill="1" applyBorder="1" applyAlignment="1">
      <alignment vertical="center" wrapText="1"/>
    </xf>
    <xf numFmtId="0" fontId="25" fillId="0" borderId="0" xfId="0" applyFont="1" applyFill="1" applyBorder="1" applyAlignment="1">
      <alignment horizontal="center" vertical="center"/>
    </xf>
    <xf numFmtId="0" fontId="7" fillId="0" borderId="12" xfId="0" applyFont="1" applyFill="1" applyBorder="1" applyAlignment="1">
      <alignment horizontal="center" vertical="center" wrapText="1"/>
    </xf>
    <xf numFmtId="0" fontId="7" fillId="3" borderId="12" xfId="0" applyFont="1" applyFill="1" applyBorder="1" applyAlignment="1">
      <alignment vertical="center" wrapText="1"/>
    </xf>
    <xf numFmtId="0" fontId="5" fillId="0" borderId="0" xfId="0" applyFont="1" applyFill="1" applyBorder="1" applyAlignment="1">
      <alignment horizontal="center" vertical="center"/>
    </xf>
    <xf numFmtId="0" fontId="6" fillId="2" borderId="13" xfId="0" applyFont="1" applyFill="1" applyBorder="1" applyAlignment="1">
      <alignment horizontal="center" vertical="center" wrapText="1"/>
    </xf>
    <xf numFmtId="0" fontId="7" fillId="2" borderId="16" xfId="0" applyFont="1" applyFill="1" applyBorder="1" applyAlignment="1">
      <alignment horizontal="justify" vertical="center" wrapText="1"/>
    </xf>
    <xf numFmtId="0" fontId="6" fillId="2" borderId="16" xfId="0" applyFont="1" applyFill="1" applyBorder="1" applyAlignment="1">
      <alignment horizontal="center" vertical="center" wrapText="1"/>
    </xf>
    <xf numFmtId="0" fontId="7" fillId="2" borderId="0" xfId="0" applyFont="1" applyFill="1" applyAlignment="1">
      <alignment horizontal="justify" vertical="center"/>
    </xf>
    <xf numFmtId="0" fontId="13" fillId="3" borderId="15"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12" xfId="0" applyFont="1" applyFill="1" applyBorder="1" applyAlignment="1">
      <alignment horizontal="left" vertical="center" wrapText="1"/>
    </xf>
    <xf numFmtId="0" fontId="4" fillId="0" borderId="13"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7" fillId="2" borderId="20"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18" xfId="0" applyFont="1" applyFill="1" applyBorder="1" applyAlignment="1">
      <alignment horizontal="left" vertical="center" wrapText="1"/>
    </xf>
    <xf numFmtId="0" fontId="6" fillId="2" borderId="15"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 fillId="0" borderId="0" xfId="0" applyFont="1" applyAlignment="1">
      <alignment horizontal="center" vertical="center"/>
    </xf>
    <xf numFmtId="0" fontId="6" fillId="0" borderId="13" xfId="0" applyFont="1" applyFill="1" applyBorder="1" applyAlignment="1">
      <alignment horizontal="center" vertical="center" wrapText="1"/>
    </xf>
    <xf numFmtId="0" fontId="7" fillId="2" borderId="20" xfId="0" applyFont="1" applyFill="1" applyBorder="1" applyAlignment="1">
      <alignment vertical="center" wrapText="1"/>
    </xf>
    <xf numFmtId="0" fontId="0" fillId="0" borderId="12" xfId="0" applyBorder="1" applyAlignment="1"/>
    <xf numFmtId="0" fontId="0" fillId="0" borderId="12" xfId="0" applyBorder="1"/>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3" fontId="16" fillId="0" borderId="16" xfId="0" applyNumberFormat="1" applyFont="1" applyFill="1" applyBorder="1" applyAlignment="1">
      <alignment horizontal="center" vertical="center" wrapText="1"/>
    </xf>
    <xf numFmtId="3" fontId="5" fillId="4" borderId="12" xfId="0" applyNumberFormat="1" applyFont="1" applyFill="1" applyBorder="1" applyAlignment="1">
      <alignment vertical="center" wrapText="1"/>
    </xf>
    <xf numFmtId="0" fontId="7" fillId="0" borderId="15" xfId="0" applyFont="1" applyFill="1" applyBorder="1" applyAlignment="1">
      <alignment horizontal="justify" vertical="center" wrapText="1"/>
    </xf>
    <xf numFmtId="0" fontId="8" fillId="3" borderId="19" xfId="0" applyFont="1" applyFill="1" applyBorder="1" applyAlignment="1">
      <alignment horizontal="justify" vertical="center" wrapText="1"/>
    </xf>
    <xf numFmtId="3" fontId="5" fillId="4" borderId="24" xfId="0" applyNumberFormat="1" applyFont="1" applyFill="1" applyBorder="1" applyAlignment="1">
      <alignment vertical="center" wrapText="1"/>
    </xf>
    <xf numFmtId="3" fontId="5" fillId="4" borderId="15" xfId="0" applyNumberFormat="1" applyFont="1" applyFill="1" applyBorder="1" applyAlignment="1">
      <alignment vertical="center" wrapText="1"/>
    </xf>
    <xf numFmtId="0" fontId="6" fillId="3" borderId="19" xfId="0" applyFont="1" applyFill="1" applyBorder="1" applyAlignment="1">
      <alignment horizontal="center" vertical="center" wrapText="1"/>
    </xf>
    <xf numFmtId="0" fontId="7" fillId="0" borderId="16" xfId="0" applyFont="1" applyFill="1" applyBorder="1" applyAlignment="1">
      <alignment horizontal="left" vertical="center" wrapText="1"/>
    </xf>
    <xf numFmtId="0" fontId="1" fillId="3" borderId="12" xfId="0" applyFont="1" applyFill="1" applyBorder="1" applyAlignment="1">
      <alignment horizontal="center" vertical="center"/>
    </xf>
    <xf numFmtId="0" fontId="1" fillId="2" borderId="2" xfId="0" applyFont="1" applyFill="1" applyBorder="1" applyAlignment="1">
      <alignment horizontal="justify" vertical="center" wrapText="1"/>
    </xf>
    <xf numFmtId="3" fontId="16" fillId="0" borderId="1" xfId="0" applyNumberFormat="1" applyFont="1" applyFill="1" applyBorder="1" applyAlignment="1">
      <alignment horizontal="center" vertical="center" wrapText="1"/>
    </xf>
    <xf numFmtId="3" fontId="16" fillId="0" borderId="2" xfId="0" applyNumberFormat="1" applyFont="1" applyFill="1" applyBorder="1" applyAlignment="1">
      <alignment horizontal="center" vertical="center" wrapText="1"/>
    </xf>
    <xf numFmtId="3" fontId="16" fillId="0" borderId="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 fillId="0" borderId="12" xfId="0" applyNumberFormat="1" applyFont="1" applyFill="1" applyBorder="1" applyAlignment="1">
      <alignment horizontal="left" vertical="center"/>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Fill="1" applyBorder="1" applyAlignment="1">
      <alignment vertical="center"/>
    </xf>
    <xf numFmtId="0" fontId="1" fillId="2" borderId="0" xfId="0" applyFont="1" applyFill="1" applyBorder="1" applyAlignment="1">
      <alignment vertical="center"/>
    </xf>
    <xf numFmtId="3" fontId="4" fillId="0" borderId="1" xfId="0" applyNumberFormat="1" applyFont="1" applyFill="1" applyBorder="1" applyAlignment="1">
      <alignment horizontal="center" vertical="center" wrapText="1"/>
    </xf>
    <xf numFmtId="3" fontId="4" fillId="0" borderId="21" xfId="0" applyNumberFormat="1" applyFont="1" applyFill="1" applyBorder="1" applyAlignment="1">
      <alignment horizontal="center" vertical="center" wrapText="1"/>
    </xf>
    <xf numFmtId="3" fontId="9" fillId="0" borderId="0" xfId="0" applyNumberFormat="1" applyFont="1" applyAlignment="1">
      <alignment vertical="center"/>
    </xf>
    <xf numFmtId="0" fontId="8" fillId="3" borderId="15" xfId="0" applyFont="1" applyFill="1" applyBorder="1" applyAlignment="1">
      <alignment horizontal="left" vertical="center" wrapText="1"/>
    </xf>
    <xf numFmtId="0" fontId="7" fillId="0" borderId="12" xfId="0" applyFont="1" applyBorder="1" applyAlignment="1">
      <alignment horizontal="center" vertical="center"/>
    </xf>
    <xf numFmtId="0" fontId="8" fillId="3" borderId="12" xfId="0" applyFont="1" applyFill="1" applyBorder="1" applyAlignment="1">
      <alignment horizontal="left" vertical="center"/>
    </xf>
    <xf numFmtId="0" fontId="13" fillId="3" borderId="1"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8" fillId="2" borderId="0" xfId="0" applyFont="1" applyFill="1" applyBorder="1" applyAlignment="1">
      <alignment horizontal="left" vertical="center"/>
    </xf>
    <xf numFmtId="0" fontId="13" fillId="2" borderId="0" xfId="0" applyFont="1" applyFill="1" applyBorder="1" applyAlignment="1">
      <alignment horizontal="center" vertical="center" wrapText="1"/>
    </xf>
    <xf numFmtId="0" fontId="8" fillId="3" borderId="1" xfId="0" applyFont="1" applyFill="1" applyBorder="1" applyAlignment="1">
      <alignment horizontal="center" vertical="center"/>
    </xf>
    <xf numFmtId="0" fontId="8" fillId="3" borderId="3"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13" fillId="2" borderId="12"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3" xfId="0" applyFont="1" applyFill="1" applyBorder="1" applyAlignment="1">
      <alignment horizontal="center" vertical="center"/>
    </xf>
    <xf numFmtId="0" fontId="8" fillId="2" borderId="2" xfId="0" applyFont="1" applyFill="1" applyBorder="1" applyAlignment="1">
      <alignment horizontal="center" vertical="center"/>
    </xf>
    <xf numFmtId="0" fontId="0" fillId="2" borderId="0" xfId="0" applyFill="1" applyBorder="1"/>
    <xf numFmtId="18" fontId="1" fillId="2" borderId="0" xfId="0" applyNumberFormat="1" applyFont="1" applyFill="1" applyBorder="1" applyAlignment="1">
      <alignment vertical="center"/>
    </xf>
    <xf numFmtId="0" fontId="13" fillId="3" borderId="12" xfId="0" applyFont="1" applyFill="1" applyBorder="1" applyAlignment="1">
      <alignment vertical="center" wrapText="1"/>
    </xf>
    <xf numFmtId="0" fontId="26" fillId="3" borderId="1" xfId="0" applyFont="1" applyFill="1" applyBorder="1" applyAlignment="1">
      <alignment horizontal="center" vertical="center"/>
    </xf>
    <xf numFmtId="0" fontId="26" fillId="3" borderId="3" xfId="0" applyFont="1" applyFill="1" applyBorder="1" applyAlignment="1">
      <alignment horizontal="center" vertical="center"/>
    </xf>
    <xf numFmtId="0" fontId="7" fillId="0" borderId="12" xfId="0" applyFont="1" applyBorder="1" applyAlignment="1">
      <alignment horizontal="left" vertical="center" wrapText="1"/>
    </xf>
    <xf numFmtId="0" fontId="8" fillId="0" borderId="0" xfId="0" applyFont="1" applyFill="1" applyBorder="1" applyAlignment="1">
      <alignment horizontal="justify" vertical="center" wrapText="1"/>
    </xf>
    <xf numFmtId="3" fontId="6" fillId="0" borderId="0" xfId="0" applyNumberFormat="1" applyFont="1" applyFill="1" applyBorder="1" applyAlignment="1">
      <alignment horizontal="center" vertical="center" wrapText="1"/>
    </xf>
    <xf numFmtId="0" fontId="8" fillId="3" borderId="19" xfId="0" applyFont="1" applyFill="1" applyBorder="1" applyAlignment="1">
      <alignment horizontal="center" vertical="center" wrapText="1"/>
    </xf>
    <xf numFmtId="3" fontId="8" fillId="3" borderId="15" xfId="0" applyNumberFormat="1" applyFont="1" applyFill="1" applyBorder="1" applyAlignment="1">
      <alignment horizontal="center" vertical="center" wrapText="1"/>
    </xf>
    <xf numFmtId="3" fontId="8" fillId="3" borderId="24" xfId="0" applyNumberFormat="1" applyFont="1" applyFill="1" applyBorder="1" applyAlignment="1">
      <alignment horizontal="center" vertical="center" wrapText="1"/>
    </xf>
    <xf numFmtId="0" fontId="27" fillId="0" borderId="0" xfId="0" applyFont="1" applyAlignment="1">
      <alignment vertical="center"/>
    </xf>
    <xf numFmtId="0" fontId="12" fillId="0" borderId="0" xfId="0" applyFont="1" applyAlignment="1">
      <alignment horizontal="left" vertical="center"/>
    </xf>
    <xf numFmtId="0" fontId="1" fillId="0" borderId="16" xfId="0" applyFont="1" applyBorder="1" applyAlignment="1">
      <alignment horizontal="center" vertical="center"/>
    </xf>
    <xf numFmtId="0" fontId="12" fillId="2" borderId="0" xfId="0" applyFont="1" applyFill="1" applyBorder="1" applyAlignment="1">
      <alignment vertical="center"/>
    </xf>
    <xf numFmtId="3" fontId="1" fillId="2" borderId="0" xfId="0" applyNumberFormat="1" applyFont="1" applyFill="1" applyBorder="1" applyAlignment="1">
      <alignment vertical="center"/>
    </xf>
    <xf numFmtId="0" fontId="28" fillId="3" borderId="12"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7" fillId="0" borderId="0" xfId="0" applyFont="1" applyFill="1" applyBorder="1" applyAlignment="1">
      <alignment horizontal="left" vertical="center"/>
    </xf>
    <xf numFmtId="0" fontId="25" fillId="0" borderId="12" xfId="0" applyFont="1" applyFill="1" applyBorder="1" applyAlignment="1">
      <alignment horizontal="center" vertical="center" wrapText="1"/>
    </xf>
    <xf numFmtId="0" fontId="29" fillId="0" borderId="0" xfId="0" applyFont="1" applyBorder="1" applyAlignment="1">
      <alignment horizontal="left" vertical="center" wrapText="1"/>
    </xf>
    <xf numFmtId="0" fontId="8" fillId="0" borderId="0" xfId="0" applyFont="1" applyBorder="1" applyAlignment="1">
      <alignment horizontal="center" vertical="center" wrapText="1"/>
    </xf>
    <xf numFmtId="0" fontId="8" fillId="0" borderId="0" xfId="0" applyFont="1" applyBorder="1" applyAlignment="1">
      <alignment vertical="center" wrapText="1"/>
    </xf>
    <xf numFmtId="0" fontId="4" fillId="0" borderId="4" xfId="0" applyFont="1" applyBorder="1" applyAlignment="1">
      <alignment horizontal="justify" vertical="top" wrapText="1"/>
    </xf>
    <xf numFmtId="0" fontId="4" fillId="0" borderId="6" xfId="0" applyFont="1" applyBorder="1" applyAlignment="1">
      <alignment horizontal="justify" vertical="top" wrapText="1"/>
    </xf>
    <xf numFmtId="0" fontId="4" fillId="0" borderId="9" xfId="0" applyFont="1" applyBorder="1" applyAlignment="1">
      <alignment horizontal="justify" vertical="top" wrapText="1"/>
    </xf>
    <xf numFmtId="0" fontId="4" fillId="0" borderId="11" xfId="0" applyFont="1" applyBorder="1" applyAlignment="1">
      <alignment horizontal="justify" vertical="top" wrapText="1"/>
    </xf>
    <xf numFmtId="0" fontId="1" fillId="2" borderId="0" xfId="0" applyFont="1" applyFill="1" applyBorder="1" applyAlignment="1">
      <alignment horizontal="left" vertical="center"/>
    </xf>
    <xf numFmtId="0" fontId="5" fillId="4" borderId="12"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1" fillId="0" borderId="0" xfId="0" applyFont="1" applyBorder="1" applyAlignment="1">
      <alignment vertical="top"/>
    </xf>
    <xf numFmtId="0" fontId="8" fillId="0" borderId="0" xfId="0" applyFont="1" applyAlignment="1">
      <alignment vertical="center"/>
    </xf>
    <xf numFmtId="0" fontId="6" fillId="0" borderId="4" xfId="0" applyFont="1" applyFill="1" applyBorder="1" applyAlignment="1">
      <alignment horizontal="center" vertical="center" wrapText="1"/>
    </xf>
    <xf numFmtId="0" fontId="7" fillId="2" borderId="4" xfId="0" applyFont="1" applyFill="1" applyBorder="1" applyAlignment="1">
      <alignment horizontal="left" vertical="center"/>
    </xf>
    <xf numFmtId="0" fontId="8" fillId="2" borderId="5" xfId="0" applyFont="1" applyFill="1" applyBorder="1" applyAlignment="1">
      <alignment horizontal="left"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7" fillId="2" borderId="12"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27" fillId="0" borderId="0" xfId="0" applyFont="1" applyFill="1" applyAlignment="1">
      <alignment vertical="center"/>
    </xf>
    <xf numFmtId="0" fontId="6" fillId="0" borderId="21" xfId="0" applyFont="1" applyFill="1" applyBorder="1" applyAlignment="1">
      <alignment horizontal="center" vertical="center" wrapText="1"/>
    </xf>
    <xf numFmtId="0" fontId="27" fillId="0" borderId="0" xfId="0" applyFont="1" applyAlignment="1">
      <alignment horizontal="left" vertical="center"/>
    </xf>
    <xf numFmtId="0" fontId="1" fillId="2" borderId="13" xfId="0" applyFont="1" applyFill="1" applyBorder="1" applyAlignment="1">
      <alignment horizontal="left" vertical="center" wrapText="1"/>
    </xf>
    <xf numFmtId="3" fontId="16" fillId="0" borderId="13" xfId="0" applyNumberFormat="1" applyFont="1" applyFill="1" applyBorder="1" applyAlignment="1">
      <alignment horizontal="center" vertical="center" wrapText="1"/>
    </xf>
    <xf numFmtId="0" fontId="5" fillId="4" borderId="12" xfId="0" applyFont="1" applyFill="1" applyBorder="1" applyAlignment="1">
      <alignment vertical="center" wrapText="1"/>
    </xf>
    <xf numFmtId="3" fontId="1" fillId="0" borderId="12" xfId="0" applyNumberFormat="1" applyFont="1" applyBorder="1" applyAlignment="1">
      <alignment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25" fillId="2"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left" vertical="center" wrapText="1"/>
    </xf>
    <xf numFmtId="3" fontId="1" fillId="0" borderId="1" xfId="0" applyNumberFormat="1" applyFont="1" applyBorder="1" applyAlignment="1">
      <alignment horizontal="center" vertical="center"/>
    </xf>
    <xf numFmtId="3" fontId="1" fillId="0" borderId="3" xfId="0" applyNumberFormat="1" applyFont="1" applyBorder="1" applyAlignment="1">
      <alignment horizontal="center" vertical="center"/>
    </xf>
    <xf numFmtId="0" fontId="9" fillId="0" borderId="12" xfId="0" applyFont="1" applyBorder="1" applyAlignment="1">
      <alignment vertical="center"/>
    </xf>
    <xf numFmtId="3" fontId="9" fillId="0" borderId="12" xfId="0" applyNumberFormat="1" applyFont="1" applyBorder="1" applyAlignment="1">
      <alignment vertical="center"/>
    </xf>
    <xf numFmtId="3" fontId="1" fillId="0" borderId="12" xfId="0" applyNumberFormat="1" applyFont="1" applyBorder="1" applyAlignment="1">
      <alignment horizontal="left" vertical="center"/>
    </xf>
    <xf numFmtId="3" fontId="1" fillId="0" borderId="12" xfId="0" applyNumberFormat="1" applyFont="1" applyBorder="1" applyAlignment="1">
      <alignment vertical="center" wrapText="1"/>
    </xf>
    <xf numFmtId="1" fontId="1" fillId="0" borderId="12" xfId="0" applyNumberFormat="1" applyFont="1" applyBorder="1" applyAlignment="1">
      <alignment horizontal="left" vertical="center"/>
    </xf>
    <xf numFmtId="0" fontId="1" fillId="3" borderId="12" xfId="0" applyFont="1" applyFill="1" applyBorder="1" applyAlignment="1">
      <alignment horizontal="left" vertical="center"/>
    </xf>
    <xf numFmtId="0" fontId="9" fillId="0" borderId="0" xfId="0" applyFont="1" applyAlignment="1">
      <alignment horizontal="left" vertical="center" wrapText="1"/>
    </xf>
    <xf numFmtId="0" fontId="5" fillId="2" borderId="12" xfId="0" applyFont="1" applyFill="1" applyBorder="1" applyAlignment="1">
      <alignment vertical="center"/>
    </xf>
    <xf numFmtId="0" fontId="1" fillId="2" borderId="12" xfId="0" applyFont="1" applyFill="1" applyBorder="1" applyAlignment="1">
      <alignment vertical="center"/>
    </xf>
    <xf numFmtId="0" fontId="1" fillId="2" borderId="12" xfId="0" applyFont="1" applyFill="1" applyBorder="1" applyAlignment="1">
      <alignment vertical="center" wrapText="1"/>
    </xf>
    <xf numFmtId="0" fontId="1" fillId="2" borderId="16" xfId="0" applyFont="1" applyFill="1" applyBorder="1" applyAlignment="1">
      <alignment vertical="center"/>
    </xf>
    <xf numFmtId="0" fontId="4" fillId="0" borderId="1"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1" fillId="0" borderId="1" xfId="0" applyFont="1" applyFill="1" applyBorder="1" applyAlignment="1">
      <alignment horizontal="justify" vertical="center" wrapText="1"/>
    </xf>
    <xf numFmtId="0" fontId="1" fillId="0" borderId="3" xfId="0" applyFont="1" applyFill="1" applyBorder="1" applyAlignment="1">
      <alignment horizontal="justify" vertical="center" wrapText="1"/>
    </xf>
    <xf numFmtId="0" fontId="2" fillId="3" borderId="20" xfId="0" applyFont="1" applyFill="1" applyBorder="1" applyAlignment="1">
      <alignment horizontal="left" vertical="center" wrapText="1"/>
    </xf>
    <xf numFmtId="0" fontId="2" fillId="3" borderId="18" xfId="0" applyFont="1" applyFill="1" applyBorder="1" applyAlignment="1">
      <alignment horizontal="left" vertical="center" wrapText="1"/>
    </xf>
    <xf numFmtId="3" fontId="1" fillId="0" borderId="16" xfId="0" applyNumberFormat="1" applyFont="1" applyBorder="1" applyAlignment="1">
      <alignment vertical="center"/>
    </xf>
    <xf numFmtId="3" fontId="2" fillId="3" borderId="15" xfId="0" applyNumberFormat="1" applyFont="1" applyFill="1" applyBorder="1" applyAlignment="1">
      <alignment horizontal="right" vertical="center" wrapText="1"/>
    </xf>
    <xf numFmtId="0" fontId="1" fillId="0" borderId="16" xfId="0" applyFont="1" applyFill="1" applyBorder="1" applyAlignment="1">
      <alignment horizontal="right" vertical="center" wrapText="1"/>
    </xf>
    <xf numFmtId="0" fontId="3" fillId="0" borderId="0" xfId="0" applyFont="1" applyFill="1" applyAlignment="1">
      <alignment horizontal="left" vertical="center"/>
    </xf>
    <xf numFmtId="0" fontId="4" fillId="0" borderId="0" xfId="0" applyFont="1" applyFill="1" applyAlignment="1" applyProtection="1">
      <alignment horizontal="left" vertical="center"/>
      <protection locked="0"/>
    </xf>
    <xf numFmtId="58" fontId="5" fillId="3" borderId="12"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2" fontId="2" fillId="3" borderId="12" xfId="0" applyNumberFormat="1"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2" borderId="1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2" fontId="1" fillId="0" borderId="12" xfId="0" applyNumberFormat="1" applyFont="1" applyBorder="1" applyAlignment="1">
      <alignment vertical="center"/>
    </xf>
    <xf numFmtId="2" fontId="2" fillId="3" borderId="15" xfId="0" applyNumberFormat="1" applyFont="1" applyFill="1" applyBorder="1" applyAlignment="1">
      <alignment horizontal="center" vertical="center" wrapText="1"/>
    </xf>
    <xf numFmtId="0" fontId="30" fillId="0" borderId="0" xfId="0" applyFont="1" applyAlignment="1">
      <alignment vertical="center" wrapText="1"/>
    </xf>
    <xf numFmtId="0" fontId="1" fillId="0" borderId="12" xfId="0" applyFont="1" applyBorder="1" applyAlignment="1">
      <alignment horizontal="justify" vertical="top" wrapText="1"/>
    </xf>
    <xf numFmtId="0" fontId="5" fillId="0" borderId="0" xfId="0" applyFont="1" applyAlignment="1">
      <alignment vertical="center" wrapText="1"/>
    </xf>
    <xf numFmtId="0" fontId="1" fillId="2" borderId="12" xfId="0" applyFont="1" applyFill="1" applyBorder="1" applyAlignment="1">
      <alignment horizontal="justify" vertical="top" wrapText="1"/>
    </xf>
    <xf numFmtId="0" fontId="1" fillId="0" borderId="0" xfId="0" applyFont="1" applyBorder="1" applyAlignment="1">
      <alignment horizontal="justify" vertical="top" wrapText="1"/>
    </xf>
    <xf numFmtId="49" fontId="1" fillId="0" borderId="12" xfId="0" applyNumberFormat="1" applyFont="1" applyBorder="1" applyAlignment="1">
      <alignment horizontal="justify" vertical="justify" wrapText="1" readingOrder="1"/>
    </xf>
    <xf numFmtId="0" fontId="1" fillId="0" borderId="0" xfId="0" applyFont="1" applyAlignment="1">
      <alignment vertical="center" textRotation="32"/>
    </xf>
    <xf numFmtId="0" fontId="31" fillId="0" borderId="0" xfId="8"/>
    <xf numFmtId="0" fontId="1" fillId="0" borderId="0" xfId="0" applyFont="1" applyFill="1"/>
    <xf numFmtId="0" fontId="4" fillId="0" borderId="0" xfId="0" applyFont="1"/>
    <xf numFmtId="0" fontId="1" fillId="0" borderId="0" xfId="0" applyFont="1"/>
    <xf numFmtId="0" fontId="4" fillId="0" borderId="0" xfId="0" applyFont="1" applyFill="1" applyBorder="1" applyAlignment="1">
      <alignment vertical="center"/>
    </xf>
    <xf numFmtId="0" fontId="31" fillId="0" borderId="0" xfId="8" applyAlignment="1">
      <alignment horizontal="center"/>
    </xf>
  </cellXfs>
  <cellStyles count="49">
    <cellStyle name="Normal" xfId="0" builtinId="0"/>
    <cellStyle name="Título 3" xfId="1" builtinId="18"/>
    <cellStyle name="Moneda [0]" xfId="2" builtinId="7"/>
    <cellStyle name="40% - Énfasis1" xfId="3" builtinId="31"/>
    <cellStyle name="Coma [0]" xfId="4" builtinId="6"/>
    <cellStyle name="Moneda" xfId="5" builtinId="4"/>
    <cellStyle name="Coma" xfId="6" builtinId="3"/>
    <cellStyle name="Porcentaje" xfId="7" builtinId="5"/>
    <cellStyle name="Hipervínculo" xfId="8" builtinId="8"/>
    <cellStyle name="Hipervínculo visitado" xfId="9" builtinId="9"/>
    <cellStyle name="Salida" xfId="10" builtinId="21"/>
    <cellStyle name="Nota" xfId="11" builtinId="10"/>
    <cellStyle name="Título 2" xfId="12" builtinId="17"/>
    <cellStyle name="Texto de advertencia" xfId="13" builtinId="11"/>
    <cellStyle name="Título" xfId="14" builtinId="15"/>
    <cellStyle name="Texto explicativo" xfId="15" builtinId="53"/>
    <cellStyle name="Título 1" xfId="16" builtinId="16"/>
    <cellStyle name="Título 4" xfId="17" builtinId="19"/>
    <cellStyle name="Entrada" xfId="18" builtinId="20"/>
    <cellStyle name="Cálculo" xfId="19" builtinId="22"/>
    <cellStyle name="Celda de comprobación" xfId="20" builtinId="23"/>
    <cellStyle name="Celda vinculada" xfId="21" builtinId="24"/>
    <cellStyle name="Total" xfId="22" builtinId="25"/>
    <cellStyle name="Correcto" xfId="23" builtinId="26"/>
    <cellStyle name="40% - Énfasis5" xfId="24" builtinId="47"/>
    <cellStyle name="Incorrecto" xfId="25" builtinId="27"/>
    <cellStyle name="Neutro" xfId="26" builtinId="28"/>
    <cellStyle name="20% - Énfasis5" xfId="27" builtinId="46"/>
    <cellStyle name="Énfasis1" xfId="28" builtinId="29"/>
    <cellStyle name="20% - Énfasis1" xfId="29" builtinId="30"/>
    <cellStyle name="60% - Énfasis1" xfId="30" builtinId="32"/>
    <cellStyle name="20% - Énfasis6" xfId="31" builtinId="50"/>
    <cellStyle name="Énfasis2" xfId="32" builtinId="33"/>
    <cellStyle name="20% - Énfasis2" xfId="33" builtinId="34"/>
    <cellStyle name="40% - Énfasis2" xfId="34" builtinId="35"/>
    <cellStyle name="60% - Énfasis2" xfId="35" builtinId="36"/>
    <cellStyle name="Énfasis3" xfId="36" builtinId="37"/>
    <cellStyle name="20% - Énfasis3" xfId="37" builtinId="38"/>
    <cellStyle name="40% - Énfasis3" xfId="38" builtinId="39"/>
    <cellStyle name="60% - Énfasis3" xfId="39" builtinId="40"/>
    <cellStyle name="Énfasis4" xfId="40" builtinId="41"/>
    <cellStyle name="20% - Énfasis4" xfId="41" builtinId="42"/>
    <cellStyle name="40% - Énfasis4" xfId="42" builtinId="43"/>
    <cellStyle name="60% - Énfasis4" xfId="43" builtinId="44"/>
    <cellStyle name="Énfasis5" xfId="44" builtinId="45"/>
    <cellStyle name="60% - Énfasis5" xfId="45" builtinId="48"/>
    <cellStyle name="Énfasis6" xfId="46" builtinId="49"/>
    <cellStyle name="40% - Énfasis6" xfId="47" builtinId="51"/>
    <cellStyle name="60% - Énfasis6" xfId="48" builtinId="52"/>
  </cellStyles>
  <dxfs count="2">
    <dxf>
      <font>
        <color rgb="FF9C0006"/>
      </font>
      <fill>
        <patternFill patternType="solid">
          <bgColor rgb="FFFFC7CE"/>
        </patternFill>
      </fill>
    </dxf>
    <dxf>
      <font>
        <color rgb="FF006100"/>
      </font>
      <fill>
        <patternFill patternType="solid">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0</xdr:col>
      <xdr:colOff>1019175</xdr:colOff>
      <xdr:row>5</xdr:row>
      <xdr:rowOff>22246</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114300</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47093</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5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30649</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3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27537</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3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0</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34151</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38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4</xdr:row>
      <xdr:rowOff>176665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0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42656</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4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42656</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4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30649</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3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30649</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3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47093</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5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30649</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3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4</xdr:row>
      <xdr:rowOff>165120</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257175</xdr:colOff>
      <xdr:row>4</xdr:row>
      <xdr:rowOff>165120</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9906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28575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30649</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3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30649</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3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69870</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6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9048</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13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69870</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6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142875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161925</xdr:colOff>
      <xdr:row>5</xdr:row>
      <xdr:rowOff>22245</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156322</xdr:colOff>
      <xdr:row>5</xdr:row>
      <xdr:rowOff>30649</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3460" cy="93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509587</xdr:colOff>
      <xdr:row>5</xdr:row>
      <xdr:rowOff>34151</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509270" cy="938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1019175</xdr:colOff>
      <xdr:row>5</xdr:row>
      <xdr:rowOff>30649</xdr:rowOff>
    </xdr:to>
    <xdr:pic>
      <xdr:nvPicPr>
        <xdr:cNvPr id="2" name="0 Imagen" descr="SSMN-correo.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019175" cy="93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
    <tabColor rgb="FF0070C0"/>
  </sheetPr>
  <dimension ref="A1:B43"/>
  <sheetViews>
    <sheetView showGridLines="0" tabSelected="1" workbookViewId="0">
      <selection activeCell="A2" sqref="A2"/>
    </sheetView>
  </sheetViews>
  <sheetFormatPr defaultColWidth="0" defaultRowHeight="14.25" outlineLevelCol="1"/>
  <cols>
    <col min="1" max="1" width="81.8571428571429" style="535" customWidth="1"/>
    <col min="2" max="3" width="11.4285714285714" style="536" customWidth="1"/>
    <col min="4" max="16384" width="11.4285714285714" style="536" hidden="1"/>
  </cols>
  <sheetData>
    <row r="1" ht="15" spans="1:1">
      <c r="A1" s="21" t="s">
        <v>0</v>
      </c>
    </row>
    <row r="2" ht="15" spans="1:1">
      <c r="A2" s="21"/>
    </row>
    <row r="3" ht="15" spans="1:2">
      <c r="A3" s="537" t="str">
        <f>+'Nota 1'!$A$7</f>
        <v>Nota 1. Naturaleza de la Operación</v>
      </c>
      <c r="B3" s="538" t="s">
        <v>1</v>
      </c>
    </row>
    <row r="4" ht="15" spans="1:2">
      <c r="A4" s="537" t="str">
        <f>+'Nota 2'!$A$7</f>
        <v>Nota 2. Criterios Contables</v>
      </c>
      <c r="B4" s="538" t="s">
        <v>1</v>
      </c>
    </row>
    <row r="5" ht="15" spans="1:2">
      <c r="A5" s="537" t="str">
        <f>+'Nota 3'!$A$7</f>
        <v>Nota 3. Cambio en Políticas y Estimaciones Contables</v>
      </c>
      <c r="B5" s="538" t="s">
        <v>1</v>
      </c>
    </row>
    <row r="6" ht="15" spans="1:2">
      <c r="A6" s="537" t="str">
        <f>+'Nota 4'!$A$7</f>
        <v>Nota 4. Recursos Disponibles </v>
      </c>
      <c r="B6" s="538" t="s">
        <v>1</v>
      </c>
    </row>
    <row r="7" ht="15" spans="1:2">
      <c r="A7" s="537" t="str">
        <f>+'Nota 5'!$A$7</f>
        <v>Nota 5. Cuentas por Cobrar con Contraprestación</v>
      </c>
      <c r="B7" s="538" t="s">
        <v>1</v>
      </c>
    </row>
    <row r="8" ht="15" spans="1:2">
      <c r="A8" s="537" t="str">
        <f>+'Nota 6'!$A$7</f>
        <v>Nota 6. Cuentas por Cobrar sin Contraprestación</v>
      </c>
      <c r="B8" s="538" t="s">
        <v>1</v>
      </c>
    </row>
    <row r="9" ht="15" spans="1:2">
      <c r="A9" s="537" t="str">
        <f>+'Nota 7'!$A$7</f>
        <v>Nota 7. Inversiones Financieras</v>
      </c>
      <c r="B9" s="538" t="s">
        <v>1</v>
      </c>
    </row>
    <row r="10" ht="15" spans="1:2">
      <c r="A10" s="537" t="str">
        <f>+'Nota 8'!$A$7</f>
        <v>Nota 8. Préstamos</v>
      </c>
      <c r="B10" s="538" t="s">
        <v>1</v>
      </c>
    </row>
    <row r="11" ht="15" spans="1:2">
      <c r="A11" s="537" t="str">
        <f>+'Nota 9'!$A$7</f>
        <v>Nota 9. Deudores Varios</v>
      </c>
      <c r="B11" s="538" t="s">
        <v>1</v>
      </c>
    </row>
    <row r="12" ht="15" spans="1:2">
      <c r="A12" s="537" t="str">
        <f>+'Nota 10'!$A$7</f>
        <v>Nota 10. Deterioro Acumulado de Bienes Financieros</v>
      </c>
      <c r="B12" s="538" t="s">
        <v>1</v>
      </c>
    </row>
    <row r="13" ht="15" spans="1:2">
      <c r="A13" s="537" t="str">
        <f>+'Nota 11'!$A$7</f>
        <v>Nota 11. Existencias </v>
      </c>
      <c r="B13" s="538" t="s">
        <v>1</v>
      </c>
    </row>
    <row r="14" ht="15" spans="1:2">
      <c r="A14" s="537" t="str">
        <f>+'Nota 12'!$A$7</f>
        <v>Nota 12. Bienes de Uso</v>
      </c>
      <c r="B14" s="538" t="s">
        <v>1</v>
      </c>
    </row>
    <row r="15" ht="15" spans="1:2">
      <c r="A15" s="537" t="str">
        <f>+'Nota 13'!$A$7</f>
        <v>Nota 13. Costo de Estudios y Programas</v>
      </c>
      <c r="B15" s="538" t="s">
        <v>1</v>
      </c>
    </row>
    <row r="16" ht="15" spans="1:2">
      <c r="A16" s="537" t="str">
        <f>+'Nota 14'!$A$7</f>
        <v>Nota 14. Activos Intangibles</v>
      </c>
      <c r="B16" s="538" t="s">
        <v>1</v>
      </c>
    </row>
    <row r="17" ht="15" spans="1:2">
      <c r="A17" s="537" t="str">
        <f>+'Nota 15'!$A$7</f>
        <v>Nota 15. Propiedades de Inversión</v>
      </c>
      <c r="B17" s="538" t="s">
        <v>1</v>
      </c>
    </row>
    <row r="18" ht="15" spans="1:2">
      <c r="A18" s="537" t="str">
        <f>+'Nota 16'!$A$7</f>
        <v>Nota 16. Agricultura</v>
      </c>
      <c r="B18" s="538" t="s">
        <v>1</v>
      </c>
    </row>
    <row r="19" ht="15" spans="1:2">
      <c r="A19" s="537" t="str">
        <f>+'Nota 17'!$A$7</f>
        <v>Nota 17. Detrimento</v>
      </c>
      <c r="B19" s="538" t="s">
        <v>1</v>
      </c>
    </row>
    <row r="20" ht="15" spans="1:2">
      <c r="A20" s="537" t="str">
        <f>+'Nota 18'!$A$7</f>
        <v>Nota 18. Depósitos de Terceros. </v>
      </c>
      <c r="B20" s="538" t="s">
        <v>1</v>
      </c>
    </row>
    <row r="21" ht="15" spans="1:2">
      <c r="A21" s="537" t="str">
        <f>+'Nota 19'!$A$7</f>
        <v>Nota 19. Deuda Pública</v>
      </c>
      <c r="B21" s="538" t="s">
        <v>1</v>
      </c>
    </row>
    <row r="22" ht="15" spans="1:2">
      <c r="A22" s="537" t="str">
        <f>+'Nota 20'!$A$7</f>
        <v>Nota 20. Cuentas por Pagar con Contraprestación</v>
      </c>
      <c r="B22" s="538" t="s">
        <v>1</v>
      </c>
    </row>
    <row r="23" ht="15" spans="1:2">
      <c r="A23" s="537" t="str">
        <f>+'Nota 21'!$A$7</f>
        <v>Nota 21. Cuentas por Pagar sin Contraprestación</v>
      </c>
      <c r="B23" s="538" t="s">
        <v>1</v>
      </c>
    </row>
    <row r="24" ht="15" spans="1:2">
      <c r="A24" s="537" t="str">
        <f>+'Nota 22'!$A$7</f>
        <v>Nota 22. Provisiones</v>
      </c>
      <c r="B24" s="538" t="s">
        <v>1</v>
      </c>
    </row>
    <row r="25" ht="15" spans="1:2">
      <c r="A25" s="537" t="str">
        <f>+'Nota 23'!$A$7</f>
        <v>Nota 23. Beneficios a los Empleados</v>
      </c>
      <c r="B25" s="538" t="s">
        <v>1</v>
      </c>
    </row>
    <row r="26" ht="15" spans="1:2">
      <c r="A26" s="537" t="str">
        <f>+'Nota 24'!$A$7</f>
        <v>Nota 24. Arrendamientos</v>
      </c>
      <c r="B26" s="538" t="s">
        <v>1</v>
      </c>
    </row>
    <row r="27" ht="15" spans="1:2">
      <c r="A27" s="537" t="str">
        <f>+'Nota 25'!$A$7</f>
        <v>Nota 25. Concesiones</v>
      </c>
      <c r="B27" s="538" t="s">
        <v>1</v>
      </c>
    </row>
    <row r="28" ht="15" spans="1:2">
      <c r="A28" s="537" t="str">
        <f>+'Nota 26'!$A$7</f>
        <v>Nota 26. Otros Pasivos </v>
      </c>
      <c r="B28" s="538" t="s">
        <v>1</v>
      </c>
    </row>
    <row r="29" ht="15" spans="1:2">
      <c r="A29" s="537" t="str">
        <f>+'Nota 27'!$A$7</f>
        <v>Nota 27. Activos y Pasivos Contingentes</v>
      </c>
      <c r="B29" s="538" t="s">
        <v>1</v>
      </c>
    </row>
    <row r="30" ht="15" spans="1:2">
      <c r="A30" s="537" t="str">
        <f>+'Nota 28'!$A$7</f>
        <v>Nota 28. Ingresos de Transacciones con Contraprestación </v>
      </c>
      <c r="B30" s="538" t="s">
        <v>1</v>
      </c>
    </row>
    <row r="31" ht="15" spans="1:2">
      <c r="A31" s="537" t="str">
        <f>+'Nota 29'!$A$1</f>
        <v>Nota 29. Transferencias, Impuestos y Multas </v>
      </c>
      <c r="B31" s="538" t="s">
        <v>1</v>
      </c>
    </row>
    <row r="32" ht="15" spans="1:2">
      <c r="A32" s="537" t="str">
        <f>+'Nota 30'!$A$7</f>
        <v>Nota 30. Efectos de las Variaciones en los Tipos de Cambio de la Moneda Extranjera </v>
      </c>
      <c r="B32" s="538" t="s">
        <v>1</v>
      </c>
    </row>
    <row r="33" ht="15" spans="1:2">
      <c r="A33" s="537" t="str">
        <f>+'Nota 31'!$A$7</f>
        <v>Nota 31. Errores</v>
      </c>
      <c r="B33" s="538" t="s">
        <v>1</v>
      </c>
    </row>
    <row r="34" ht="15" spans="1:2">
      <c r="A34" s="537" t="str">
        <f>+'Nota 32'!$A$7</f>
        <v>Nota 32. Información Financiera por Segmentos</v>
      </c>
      <c r="B34" s="538" t="s">
        <v>1</v>
      </c>
    </row>
    <row r="35" ht="15" spans="1:2">
      <c r="A35" s="537" t="str">
        <f>+'Nota 33'!$A$7</f>
        <v>Nota 33. Información a Revelar sobre Partes Relacionadas</v>
      </c>
      <c r="B35" s="538" t="s">
        <v>1</v>
      </c>
    </row>
    <row r="36" ht="15" spans="1:2">
      <c r="A36" s="537" t="str">
        <f>+'Nota 34'!$A$7</f>
        <v>Nota 34. Inversiones en Asociadas y Negocios Conjuntos</v>
      </c>
      <c r="B36" s="538" t="s">
        <v>1</v>
      </c>
    </row>
    <row r="37" ht="15" spans="1:2">
      <c r="A37" s="537" t="str">
        <f>+'Nota 35'!$A$7</f>
        <v>Nota 35. Estados financieros consolidados y separados</v>
      </c>
      <c r="B37" s="538" t="s">
        <v>1</v>
      </c>
    </row>
    <row r="38" ht="15" spans="1:2">
      <c r="A38" s="537" t="str">
        <f>+'Nota 36'!$A$7</f>
        <v>Nota 36. Diferencias entre el Presupuesto Actualizado y Devengado</v>
      </c>
      <c r="B38" s="538" t="s">
        <v>1</v>
      </c>
    </row>
    <row r="39" ht="15" spans="1:2">
      <c r="A39" s="537" t="str">
        <f>+'Nota 37'!$A$7</f>
        <v>Nota 37. Variaciones en el Patrimonio Neto </v>
      </c>
      <c r="B39" s="538" t="s">
        <v>1</v>
      </c>
    </row>
    <row r="40" ht="15" spans="1:2">
      <c r="A40" s="537" t="str">
        <f>+'Nota 38'!$A$7</f>
        <v>Nota 38. Hechos Ocurridos Después de la Fecha de Presentación</v>
      </c>
      <c r="B40" s="538" t="s">
        <v>1</v>
      </c>
    </row>
    <row r="41" s="534" customFormat="1" ht="15" spans="1:2">
      <c r="A41" s="537" t="str">
        <f>+'Nota 39'!$A$7</f>
        <v>Nota 39. Bienes de Uso recibidos en comodato.</v>
      </c>
      <c r="B41" s="538" t="s">
        <v>1</v>
      </c>
    </row>
    <row r="42" ht="15" spans="1:2">
      <c r="A42" s="537" t="str">
        <f>+'Nota 40'!A7</f>
        <v>Nota 40. Efectos Financieros derivados de la Pandemia COVID-19</v>
      </c>
      <c r="B42" s="538" t="s">
        <v>1</v>
      </c>
    </row>
    <row r="43" ht="15" spans="1:2">
      <c r="A43" s="537" t="str">
        <f>+'Nota 41'!A7</f>
        <v>Nota 41. Otra Información a Revelar</v>
      </c>
      <c r="B43" s="538" t="s">
        <v>1</v>
      </c>
    </row>
  </sheetData>
  <conditionalFormatting sqref="A20">
    <cfRule type="expression" dxfId="0" priority="21">
      <formula>OR(#REF!="Eliminada",#REF!="N/A")</formula>
    </cfRule>
    <cfRule type="expression" dxfId="1" priority="22">
      <formula>#REF!="Ok"</formula>
    </cfRule>
  </conditionalFormatting>
  <hyperlinks>
    <hyperlink ref="B3" location="'Nota 1'!A1" display="Nota"/>
    <hyperlink ref="B4" location="'Nota 2'!A1" display="Nota"/>
    <hyperlink ref="B5" location="'Nota 3'!A1" display="Nota"/>
    <hyperlink ref="B7" location="'Nota 5'!A1" display="Nota"/>
    <hyperlink ref="B8" location="'Nota 6'!A1" display="Nota"/>
    <hyperlink ref="B9" location="'Nota 7'!A1" display="Nota"/>
    <hyperlink ref="B10" location="'Nota 8'!A1" display="Nota"/>
    <hyperlink ref="B11" location="'Nota 9'!A1" display="Nota"/>
    <hyperlink ref="B12" location="'Nota 10'!A1" display="Nota"/>
    <hyperlink ref="B13" location="'Nota 11'!A1" display="Nota"/>
    <hyperlink ref="B14" location="'Nota 12'!A1" display="Nota"/>
    <hyperlink ref="B15" location="'Nota 13'!A1" display="Nota"/>
    <hyperlink ref="B16" location="'Nota 14'!A1" display="Nota"/>
    <hyperlink ref="B17" location="'Nota 15'!A1" display="Nota"/>
    <hyperlink ref="B18" location="'Nota 16'!A1" display="Nota"/>
    <hyperlink ref="B6" location="'Nota 4'!A1" display="Nota"/>
    <hyperlink ref="B19" location="'Nota 17'!A1" display="Nota"/>
    <hyperlink ref="B20" location="'Nota 18'!A1" display="Nota"/>
    <hyperlink ref="B21" location="'Nota 19'!A1" display="Nota"/>
    <hyperlink ref="B22" location="'Nota 20'!A1" display="Nota"/>
    <hyperlink ref="B23" location="'Nota 21'!A1" display="Nota"/>
    <hyperlink ref="B24" location="'Nota 22'!A1" display="Nota"/>
    <hyperlink ref="B25" location="'Nota 23'!A1" display="Nota"/>
    <hyperlink ref="B26" location="'Nota 24'!A1" display="Nota"/>
    <hyperlink ref="B27" location="'Nota 25'!A1" display="Nota"/>
    <hyperlink ref="B28" location="'Nota 26'!A1" display="Nota"/>
    <hyperlink ref="B29" location="'Nota 27'!A1" display="Nota"/>
    <hyperlink ref="B30" location="'Nota 28'!A1" display="Nota"/>
    <hyperlink ref="B31" location="'Nota 29'!A1" display="Nota"/>
    <hyperlink ref="B32" location="'Nota 30'!A1" display="Nota"/>
    <hyperlink ref="B33" location="'Nota 31'!A1" display="Nota"/>
    <hyperlink ref="B34" location="'Nota 32'!A1" display="Nota"/>
    <hyperlink ref="B35" location="'Nota 33'!A1" display="Nota"/>
    <hyperlink ref="B36" location="'Nota 34'!A1" display="Nota"/>
    <hyperlink ref="B37" location="'Nota 35'!A1" display="Nota"/>
    <hyperlink ref="B38" location="'Nota 36'!A1" display="Nota"/>
    <hyperlink ref="B39" location="'Nota 37'!A1" display="Nota"/>
    <hyperlink ref="B40" location="'Nota 38'!A1" display="Nota"/>
    <hyperlink ref="B41" location="'Nota 39'!A1" display="Nota"/>
    <hyperlink ref="B42" location="'Nota 40'!A1" display="Nota"/>
    <hyperlink ref="B43" location="'Nota 41'!A1" display="Nota"/>
  </hyperlink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0">
    <tabColor theme="9" tint="-0.499984740745262"/>
    <pageSetUpPr fitToPage="1"/>
  </sheetPr>
  <dimension ref="A7:K269"/>
  <sheetViews>
    <sheetView showGridLines="0" zoomScale="85" zoomScaleNormal="85" workbookViewId="0">
      <selection activeCell="A1" sqref="A1"/>
    </sheetView>
  </sheetViews>
  <sheetFormatPr defaultColWidth="11.4285714285714" defaultRowHeight="14.25"/>
  <cols>
    <col min="1" max="1" width="21.8571428571429" style="48" customWidth="1"/>
    <col min="2" max="2" width="35.5714285714286" style="19" customWidth="1"/>
    <col min="3" max="3" width="33.8571428571429" style="19" customWidth="1"/>
    <col min="4" max="4" width="29.5714285714286" style="19" customWidth="1"/>
    <col min="5" max="5" width="20.5714285714286" style="19" customWidth="1"/>
    <col min="6" max="6" width="22.2857142857143" style="19" customWidth="1"/>
    <col min="7" max="9" width="13.5714285714286" style="19" customWidth="1"/>
    <col min="10" max="10" width="11.4285714285714" style="19" customWidth="1"/>
    <col min="11" max="16384" width="11.4285714285714" style="19"/>
  </cols>
  <sheetData>
    <row r="7" ht="15" spans="1:7">
      <c r="A7" s="20" t="s">
        <v>295</v>
      </c>
      <c r="B7" s="21"/>
      <c r="C7" s="155"/>
      <c r="D7" s="21"/>
      <c r="E7" s="21"/>
      <c r="F7" s="21"/>
      <c r="G7" s="21"/>
    </row>
    <row r="8" spans="1:7">
      <c r="A8" s="116"/>
      <c r="B8" s="48"/>
      <c r="C8" s="48"/>
      <c r="D8" s="48"/>
      <c r="E8" s="48"/>
      <c r="F8" s="48"/>
      <c r="G8" s="48"/>
    </row>
    <row r="9" s="65" customFormat="1" ht="15" spans="1:6">
      <c r="A9" s="19" t="s">
        <v>296</v>
      </c>
      <c r="B9" s="174"/>
      <c r="C9" s="174"/>
      <c r="D9" s="174"/>
      <c r="E9" s="174"/>
      <c r="F9" s="174"/>
    </row>
    <row r="10" s="65" customFormat="1" ht="15" spans="1:6">
      <c r="A10" s="174"/>
      <c r="B10" s="174"/>
      <c r="C10" s="174"/>
      <c r="D10" s="174"/>
      <c r="E10" s="174"/>
      <c r="F10" s="174"/>
    </row>
    <row r="11" ht="15" spans="1:7">
      <c r="A11" s="48" t="s">
        <v>297</v>
      </c>
      <c r="B11" s="478"/>
      <c r="C11" s="478"/>
      <c r="D11" s="121"/>
      <c r="E11" s="121"/>
      <c r="F11" s="121"/>
      <c r="G11" s="121"/>
    </row>
    <row r="12" spans="1:1">
      <c r="A12" s="19"/>
    </row>
    <row r="13" spans="1:1">
      <c r="A13" s="19"/>
    </row>
    <row r="14" ht="30" spans="1:4">
      <c r="A14" s="25" t="s">
        <v>298</v>
      </c>
      <c r="B14" s="50" t="s">
        <v>299</v>
      </c>
      <c r="C14" s="25" t="s">
        <v>88</v>
      </c>
      <c r="D14" s="25" t="s">
        <v>100</v>
      </c>
    </row>
    <row r="15" spans="1:4">
      <c r="A15" s="479">
        <v>11408</v>
      </c>
      <c r="B15" s="479" t="s">
        <v>300</v>
      </c>
      <c r="C15" s="480">
        <v>0</v>
      </c>
      <c r="D15" s="480">
        <v>0</v>
      </c>
    </row>
    <row r="16" ht="28.5" spans="1:4">
      <c r="A16" s="479">
        <v>11498</v>
      </c>
      <c r="B16" s="479" t="s">
        <v>301</v>
      </c>
      <c r="C16" s="480">
        <v>5165.046</v>
      </c>
      <c r="D16" s="480">
        <v>15815.719</v>
      </c>
    </row>
    <row r="17" spans="1:4">
      <c r="A17" s="479">
        <v>11601</v>
      </c>
      <c r="B17" s="479" t="s">
        <v>302</v>
      </c>
      <c r="C17" s="480">
        <v>97325.994</v>
      </c>
      <c r="D17" s="480">
        <v>95281.861</v>
      </c>
    </row>
    <row r="18" spans="1:4">
      <c r="A18" s="479">
        <v>12101</v>
      </c>
      <c r="B18" s="479" t="s">
        <v>303</v>
      </c>
      <c r="C18" s="480">
        <v>8280.606</v>
      </c>
      <c r="D18" s="480">
        <v>8280.606</v>
      </c>
    </row>
    <row r="19" spans="1:4">
      <c r="A19" s="479">
        <v>12102</v>
      </c>
      <c r="B19" s="479" t="s">
        <v>304</v>
      </c>
      <c r="C19" s="480">
        <v>0</v>
      </c>
      <c r="D19" s="480">
        <v>0</v>
      </c>
    </row>
    <row r="20" spans="1:4">
      <c r="A20" s="479">
        <v>12103</v>
      </c>
      <c r="B20" s="479" t="s">
        <v>305</v>
      </c>
      <c r="C20" s="480">
        <v>0</v>
      </c>
      <c r="D20" s="480">
        <v>0</v>
      </c>
    </row>
    <row r="21" spans="1:4">
      <c r="A21" s="479">
        <v>12105</v>
      </c>
      <c r="B21" s="479" t="s">
        <v>306</v>
      </c>
      <c r="C21" s="480">
        <v>0</v>
      </c>
      <c r="D21" s="480">
        <v>0</v>
      </c>
    </row>
    <row r="22" ht="32.45" customHeight="1" spans="1:4">
      <c r="A22" s="361">
        <v>12106</v>
      </c>
      <c r="B22" s="361" t="s">
        <v>307</v>
      </c>
      <c r="C22" s="190">
        <v>15431506.298</v>
      </c>
      <c r="D22" s="190">
        <v>5967700.692</v>
      </c>
    </row>
    <row r="23" ht="15" spans="1:4">
      <c r="A23" s="132" t="s">
        <v>99</v>
      </c>
      <c r="B23" s="132"/>
      <c r="C23" s="181">
        <f>SUM(C15:C22)</f>
        <v>15542277.944</v>
      </c>
      <c r="D23" s="181">
        <f>SUM(D15:D22)</f>
        <v>6087078.878</v>
      </c>
    </row>
    <row r="24" spans="1:1">
      <c r="A24" s="19"/>
    </row>
    <row r="25" spans="1:1">
      <c r="A25" s="19" t="s">
        <v>308</v>
      </c>
    </row>
    <row r="26" spans="1:1">
      <c r="A26" s="19"/>
    </row>
    <row r="27" ht="15" spans="1:7">
      <c r="A27" s="51" t="s">
        <v>89</v>
      </c>
      <c r="B27" s="49" t="s">
        <v>88</v>
      </c>
      <c r="C27" s="122"/>
      <c r="D27" s="50"/>
      <c r="E27" s="312" t="s">
        <v>100</v>
      </c>
      <c r="F27" s="338"/>
      <c r="G27" s="313"/>
    </row>
    <row r="28" ht="15" spans="1:7">
      <c r="A28" s="123"/>
      <c r="B28" s="25" t="s">
        <v>309</v>
      </c>
      <c r="C28" s="25" t="s">
        <v>310</v>
      </c>
      <c r="D28" s="25" t="s">
        <v>106</v>
      </c>
      <c r="E28" s="24" t="s">
        <v>311</v>
      </c>
      <c r="F28" s="24" t="s">
        <v>310</v>
      </c>
      <c r="G28" s="24" t="s">
        <v>106</v>
      </c>
    </row>
    <row r="29" spans="1:7">
      <c r="A29" s="70">
        <v>1210601</v>
      </c>
      <c r="B29" s="190">
        <v>0</v>
      </c>
      <c r="C29" s="190">
        <v>0</v>
      </c>
      <c r="D29" s="190">
        <f>SUM(B29:C29)</f>
        <v>0</v>
      </c>
      <c r="E29" s="190">
        <v>-6147.38</v>
      </c>
      <c r="F29" s="190">
        <v>0</v>
      </c>
      <c r="G29" s="190">
        <f>SUM(E29:F29)</f>
        <v>-6147.38</v>
      </c>
    </row>
    <row r="30" spans="1:7">
      <c r="A30" s="70">
        <v>1210602</v>
      </c>
      <c r="B30" s="190">
        <v>0</v>
      </c>
      <c r="C30" s="190">
        <v>0</v>
      </c>
      <c r="D30" s="190">
        <f t="shared" ref="D30:D35" si="0">SUM(B30:C30)</f>
        <v>0</v>
      </c>
      <c r="E30" s="190">
        <v>0</v>
      </c>
      <c r="F30" s="190">
        <v>0</v>
      </c>
      <c r="G30" s="190">
        <f t="shared" ref="G30:G35" si="1">SUM(E30:F30)</f>
        <v>0</v>
      </c>
    </row>
    <row r="31" spans="1:7">
      <c r="A31" s="70">
        <v>1210603</v>
      </c>
      <c r="B31" s="190">
        <v>11631013.861</v>
      </c>
      <c r="C31" s="190">
        <v>3800492.437</v>
      </c>
      <c r="D31" s="190">
        <f t="shared" si="0"/>
        <v>15431506.298</v>
      </c>
      <c r="E31" s="190">
        <v>0</v>
      </c>
      <c r="F31" s="190">
        <v>5973848.072</v>
      </c>
      <c r="G31" s="190">
        <f t="shared" si="1"/>
        <v>5973848.072</v>
      </c>
    </row>
    <row r="32" spans="1:7">
      <c r="A32" s="70">
        <v>1210604</v>
      </c>
      <c r="B32" s="190">
        <v>0</v>
      </c>
      <c r="C32" s="190">
        <v>0</v>
      </c>
      <c r="D32" s="190">
        <f t="shared" si="0"/>
        <v>0</v>
      </c>
      <c r="E32" s="190">
        <v>0</v>
      </c>
      <c r="F32" s="190">
        <v>0</v>
      </c>
      <c r="G32" s="190">
        <f t="shared" si="1"/>
        <v>0</v>
      </c>
    </row>
    <row r="33" spans="1:7">
      <c r="A33" s="70">
        <v>1210605</v>
      </c>
      <c r="B33" s="190">
        <v>0</v>
      </c>
      <c r="C33" s="190">
        <v>0</v>
      </c>
      <c r="D33" s="190">
        <f t="shared" si="0"/>
        <v>0</v>
      </c>
      <c r="E33" s="190">
        <v>0</v>
      </c>
      <c r="F33" s="190">
        <v>0</v>
      </c>
      <c r="G33" s="190">
        <f t="shared" si="1"/>
        <v>0</v>
      </c>
    </row>
    <row r="34" spans="1:7">
      <c r="A34" s="70">
        <v>1210606</v>
      </c>
      <c r="B34" s="190">
        <v>0</v>
      </c>
      <c r="C34" s="190">
        <v>0</v>
      </c>
      <c r="D34" s="190">
        <f t="shared" si="0"/>
        <v>0</v>
      </c>
      <c r="E34" s="190">
        <v>0</v>
      </c>
      <c r="F34" s="190">
        <v>0</v>
      </c>
      <c r="G34" s="190">
        <f t="shared" si="1"/>
        <v>0</v>
      </c>
    </row>
    <row r="35" spans="1:7">
      <c r="A35" s="70">
        <v>1210699</v>
      </c>
      <c r="B35" s="190">
        <v>0</v>
      </c>
      <c r="C35" s="190">
        <v>0</v>
      </c>
      <c r="D35" s="190">
        <f t="shared" si="0"/>
        <v>0</v>
      </c>
      <c r="E35" s="190">
        <v>0</v>
      </c>
      <c r="F35" s="190">
        <v>0</v>
      </c>
      <c r="G35" s="190">
        <f t="shared" si="1"/>
        <v>0</v>
      </c>
    </row>
    <row r="36" ht="15" spans="1:8">
      <c r="A36" s="481" t="s">
        <v>312</v>
      </c>
      <c r="B36" s="181">
        <f>SUM(B29:B35)</f>
        <v>11631013.861</v>
      </c>
      <c r="C36" s="181">
        <f t="shared" ref="C36:G36" si="2">SUM(C29:C35)</f>
        <v>3800492.437</v>
      </c>
      <c r="D36" s="181">
        <f t="shared" si="2"/>
        <v>15431506.298</v>
      </c>
      <c r="E36" s="181">
        <f t="shared" si="2"/>
        <v>-6147.38</v>
      </c>
      <c r="F36" s="181">
        <f t="shared" si="2"/>
        <v>5973848.072</v>
      </c>
      <c r="G36" s="181">
        <f t="shared" si="2"/>
        <v>5967700.692</v>
      </c>
      <c r="H36" s="1"/>
    </row>
    <row r="37" spans="1:1">
      <c r="A37" s="19"/>
    </row>
    <row r="38" ht="15" spans="1:6">
      <c r="A38" s="151" t="s">
        <v>313</v>
      </c>
      <c r="B38" s="151"/>
      <c r="C38" s="151"/>
      <c r="D38" s="121"/>
      <c r="E38" s="121"/>
      <c r="F38" s="121"/>
    </row>
    <row r="39" ht="15" spans="1:6">
      <c r="A39" s="19"/>
      <c r="D39" s="121"/>
      <c r="E39" s="121"/>
      <c r="F39" s="121"/>
    </row>
    <row r="40" ht="15" customHeight="1" spans="1:6">
      <c r="A40" s="49" t="s">
        <v>88</v>
      </c>
      <c r="B40" s="122"/>
      <c r="C40" s="122"/>
      <c r="D40" s="122"/>
      <c r="E40" s="122"/>
      <c r="F40" s="50"/>
    </row>
    <row r="41" customHeight="1" spans="1:6">
      <c r="A41" s="113" t="s">
        <v>104</v>
      </c>
      <c r="B41" s="201" t="s">
        <v>105</v>
      </c>
      <c r="C41" s="113" t="s">
        <v>314</v>
      </c>
      <c r="D41" s="304" t="s">
        <v>315</v>
      </c>
      <c r="E41" s="304" t="s">
        <v>316</v>
      </c>
      <c r="F41" s="304" t="s">
        <v>106</v>
      </c>
    </row>
    <row r="42" spans="1:6">
      <c r="A42" s="113"/>
      <c r="B42" s="203"/>
      <c r="C42" s="113" t="s">
        <v>106</v>
      </c>
      <c r="D42" s="306"/>
      <c r="E42" s="306"/>
      <c r="F42" s="306"/>
    </row>
    <row r="43" ht="35.25" customHeight="1" spans="1:11">
      <c r="A43" s="70">
        <v>1</v>
      </c>
      <c r="B43" s="479" t="s">
        <v>317</v>
      </c>
      <c r="C43" s="479" t="s">
        <v>318</v>
      </c>
      <c r="D43" s="482">
        <v>307704.914</v>
      </c>
      <c r="E43" s="482">
        <v>2593252.773</v>
      </c>
      <c r="F43" s="482">
        <f>SUM(D43:E43)</f>
        <v>2900957.687</v>
      </c>
      <c r="J43" s="212"/>
      <c r="K43" s="212"/>
    </row>
    <row r="44" ht="28.5" customHeight="1" spans="1:11">
      <c r="A44" s="70">
        <v>2</v>
      </c>
      <c r="B44" s="479" t="s">
        <v>319</v>
      </c>
      <c r="C44" s="479" t="s">
        <v>320</v>
      </c>
      <c r="D44" s="482">
        <v>2550323.113</v>
      </c>
      <c r="E44" s="482">
        <v>135924.799</v>
      </c>
      <c r="F44" s="482">
        <f t="shared" ref="F44:F51" si="3">SUM(D44:E44)</f>
        <v>2686247.912</v>
      </c>
      <c r="J44" s="212"/>
      <c r="K44" s="212"/>
    </row>
    <row r="45" ht="29.25" customHeight="1" spans="1:11">
      <c r="A45" s="70">
        <v>3</v>
      </c>
      <c r="B45" s="479" t="s">
        <v>321</v>
      </c>
      <c r="C45" s="479" t="s">
        <v>322</v>
      </c>
      <c r="D45" s="482">
        <v>2302156.718</v>
      </c>
      <c r="E45" s="482">
        <v>289814.958</v>
      </c>
      <c r="F45" s="482">
        <f t="shared" si="3"/>
        <v>2591971.676</v>
      </c>
      <c r="J45" s="212"/>
      <c r="K45" s="212"/>
    </row>
    <row r="46" ht="35.25" customHeight="1" spans="1:11">
      <c r="A46" s="70">
        <v>4</v>
      </c>
      <c r="B46" s="479" t="s">
        <v>323</v>
      </c>
      <c r="C46" s="479" t="s">
        <v>324</v>
      </c>
      <c r="D46" s="482">
        <v>1828884.41</v>
      </c>
      <c r="E46" s="482">
        <v>315971.824</v>
      </c>
      <c r="F46" s="482">
        <f t="shared" si="3"/>
        <v>2144856.234</v>
      </c>
      <c r="J46" s="212"/>
      <c r="K46" s="212"/>
    </row>
    <row r="47" ht="29.25" customHeight="1" spans="1:11">
      <c r="A47" s="70">
        <v>5</v>
      </c>
      <c r="B47" s="479" t="s">
        <v>325</v>
      </c>
      <c r="C47" s="479" t="s">
        <v>326</v>
      </c>
      <c r="D47" s="482">
        <v>1353601.696</v>
      </c>
      <c r="E47" s="482">
        <v>260710.497</v>
      </c>
      <c r="F47" s="482">
        <f t="shared" si="3"/>
        <v>1614312.193</v>
      </c>
      <c r="J47" s="212"/>
      <c r="K47" s="212"/>
    </row>
    <row r="48" ht="32.25" customHeight="1" spans="1:11">
      <c r="A48" s="70">
        <v>6</v>
      </c>
      <c r="B48" s="479" t="s">
        <v>327</v>
      </c>
      <c r="C48" s="479" t="s">
        <v>328</v>
      </c>
      <c r="D48" s="482">
        <v>1499126.87</v>
      </c>
      <c r="E48" s="482">
        <v>99103.621</v>
      </c>
      <c r="F48" s="482">
        <f t="shared" si="3"/>
        <v>1598230.491</v>
      </c>
      <c r="J48" s="212"/>
      <c r="K48" s="212"/>
    </row>
    <row r="49" ht="28.5" customHeight="1" spans="1:11">
      <c r="A49" s="70">
        <v>7</v>
      </c>
      <c r="B49" s="479" t="s">
        <v>329</v>
      </c>
      <c r="C49" s="479" t="s">
        <v>330</v>
      </c>
      <c r="D49" s="482">
        <v>1370608.842</v>
      </c>
      <c r="E49" s="482">
        <v>101966.429</v>
      </c>
      <c r="F49" s="482">
        <f t="shared" si="3"/>
        <v>1472575.271</v>
      </c>
      <c r="J49" s="212"/>
      <c r="K49" s="212"/>
    </row>
    <row r="50" ht="33" customHeight="1" spans="1:11">
      <c r="A50" s="70">
        <v>8</v>
      </c>
      <c r="B50" s="479" t="s">
        <v>331</v>
      </c>
      <c r="C50" s="479" t="s">
        <v>332</v>
      </c>
      <c r="D50" s="482">
        <v>418607.298</v>
      </c>
      <c r="E50" s="482">
        <v>3747.536</v>
      </c>
      <c r="F50" s="482">
        <f t="shared" si="3"/>
        <v>422354.834</v>
      </c>
      <c r="J50" s="212"/>
      <c r="K50" s="212"/>
    </row>
    <row r="51" customHeight="1" spans="1:11">
      <c r="A51" s="70">
        <v>9</v>
      </c>
      <c r="B51" s="479"/>
      <c r="C51" s="479"/>
      <c r="D51" s="482"/>
      <c r="E51" s="482"/>
      <c r="F51" s="482">
        <f t="shared" si="3"/>
        <v>0</v>
      </c>
      <c r="J51" s="212"/>
      <c r="K51" s="212"/>
    </row>
    <row r="52" spans="1:11">
      <c r="A52" s="70">
        <v>10</v>
      </c>
      <c r="B52" s="479"/>
      <c r="C52" s="479"/>
      <c r="D52" s="482"/>
      <c r="E52" s="482"/>
      <c r="F52" s="482"/>
      <c r="J52" s="212"/>
      <c r="K52" s="212"/>
    </row>
    <row r="53" ht="14.45" customHeight="1" spans="1:6">
      <c r="A53" s="483" t="s">
        <v>333</v>
      </c>
      <c r="B53" s="484"/>
      <c r="C53" s="485"/>
      <c r="D53" s="482">
        <v>0</v>
      </c>
      <c r="E53" s="482">
        <v>0</v>
      </c>
      <c r="F53" s="482">
        <v>0</v>
      </c>
    </row>
    <row r="54" ht="15" spans="1:6">
      <c r="A54" s="67" t="s">
        <v>334</v>
      </c>
      <c r="B54" s="68"/>
      <c r="C54" s="69"/>
      <c r="D54" s="181">
        <f>SUM(D43:D53)</f>
        <v>11631013.861</v>
      </c>
      <c r="E54" s="181">
        <f t="shared" ref="E54:F54" si="4">SUM(E43:E53)</f>
        <v>3800492.437</v>
      </c>
      <c r="F54" s="181">
        <f t="shared" si="4"/>
        <v>15431506.298</v>
      </c>
    </row>
    <row r="55" ht="14.45" customHeight="1" spans="1:6">
      <c r="A55" s="312" t="s">
        <v>335</v>
      </c>
      <c r="B55" s="338"/>
      <c r="C55" s="338"/>
      <c r="D55" s="338"/>
      <c r="E55" s="313"/>
      <c r="F55" s="121"/>
    </row>
    <row r="56" ht="15" spans="1:6">
      <c r="A56" s="486"/>
      <c r="B56" s="486"/>
      <c r="C56" s="486"/>
      <c r="D56" s="486"/>
      <c r="E56" s="486"/>
      <c r="F56" s="121"/>
    </row>
    <row r="57" ht="15" spans="1:6">
      <c r="A57" s="487"/>
      <c r="B57" s="487"/>
      <c r="C57" s="195"/>
      <c r="E57" s="121"/>
      <c r="F57" s="121"/>
    </row>
    <row r="58" ht="15" spans="1:6">
      <c r="A58" s="487"/>
      <c r="B58" s="186"/>
      <c r="C58" s="195"/>
      <c r="E58" s="121"/>
      <c r="F58" s="121"/>
    </row>
    <row r="59" ht="15" spans="1:9">
      <c r="A59" s="24" t="s">
        <v>336</v>
      </c>
      <c r="B59" s="24"/>
      <c r="C59" s="488"/>
      <c r="D59" s="488"/>
      <c r="E59" s="488"/>
      <c r="F59" s="488"/>
      <c r="G59" s="195"/>
      <c r="H59" s="195"/>
      <c r="I59" s="195"/>
    </row>
    <row r="60" spans="1:9">
      <c r="A60" s="489">
        <v>8</v>
      </c>
      <c r="B60" s="490"/>
      <c r="C60" s="488"/>
      <c r="D60" s="488"/>
      <c r="E60" s="488"/>
      <c r="F60" s="488"/>
      <c r="G60" s="195"/>
      <c r="H60" s="195"/>
      <c r="I60" s="195"/>
    </row>
    <row r="61" spans="1:9">
      <c r="A61" s="186"/>
      <c r="B61" s="186"/>
      <c r="C61" s="488"/>
      <c r="D61" s="488"/>
      <c r="E61" s="488"/>
      <c r="F61" s="488"/>
      <c r="G61" s="195"/>
      <c r="H61" s="195"/>
      <c r="I61" s="195"/>
    </row>
    <row r="62" ht="13.7" customHeight="1" spans="1:9">
      <c r="A62" s="49" t="s">
        <v>100</v>
      </c>
      <c r="B62" s="122"/>
      <c r="C62" s="122"/>
      <c r="D62" s="122"/>
      <c r="E62" s="122"/>
      <c r="F62" s="50"/>
      <c r="H62" s="195"/>
      <c r="I62" s="195"/>
    </row>
    <row r="63" spans="1:9">
      <c r="A63" s="113" t="s">
        <v>104</v>
      </c>
      <c r="B63" s="201" t="s">
        <v>105</v>
      </c>
      <c r="C63" s="113" t="s">
        <v>314</v>
      </c>
      <c r="D63" s="304" t="s">
        <v>315</v>
      </c>
      <c r="E63" s="304" t="s">
        <v>316</v>
      </c>
      <c r="F63" s="304" t="s">
        <v>106</v>
      </c>
      <c r="H63" s="195"/>
      <c r="I63" s="195"/>
    </row>
    <row r="64" spans="1:9">
      <c r="A64" s="113"/>
      <c r="B64" s="203"/>
      <c r="C64" s="113" t="s">
        <v>106</v>
      </c>
      <c r="D64" s="306"/>
      <c r="E64" s="306"/>
      <c r="F64" s="306"/>
      <c r="H64" s="195"/>
      <c r="I64" s="195"/>
    </row>
    <row r="65" ht="28.5" spans="1:9">
      <c r="A65" s="70">
        <v>1</v>
      </c>
      <c r="B65" s="479" t="s">
        <v>327</v>
      </c>
      <c r="C65" s="479" t="s">
        <v>328</v>
      </c>
      <c r="D65" s="482">
        <v>0</v>
      </c>
      <c r="E65" s="482">
        <v>1005294</v>
      </c>
      <c r="F65" s="482">
        <v>1005294</v>
      </c>
      <c r="H65" s="195"/>
      <c r="I65" s="195"/>
    </row>
    <row r="66" ht="28.5" spans="1:9">
      <c r="A66" s="70">
        <v>2</v>
      </c>
      <c r="B66" s="479" t="s">
        <v>319</v>
      </c>
      <c r="C66" s="479" t="s">
        <v>320</v>
      </c>
      <c r="D66" s="482">
        <v>0</v>
      </c>
      <c r="E66" s="482">
        <v>1042775</v>
      </c>
      <c r="F66" s="482">
        <v>1042775</v>
      </c>
      <c r="H66" s="195"/>
      <c r="I66" s="195"/>
    </row>
    <row r="67" ht="28.5" spans="1:9">
      <c r="A67" s="70">
        <v>3</v>
      </c>
      <c r="B67" s="479" t="s">
        <v>323</v>
      </c>
      <c r="C67" s="479" t="s">
        <v>324</v>
      </c>
      <c r="D67" s="482">
        <v>0</v>
      </c>
      <c r="E67" s="482">
        <v>1013974</v>
      </c>
      <c r="F67" s="482">
        <v>1013974</v>
      </c>
      <c r="H67" s="195"/>
      <c r="I67" s="195"/>
    </row>
    <row r="68" ht="28.5" spans="1:9">
      <c r="A68" s="70">
        <v>4</v>
      </c>
      <c r="B68" s="479" t="s">
        <v>329</v>
      </c>
      <c r="C68" s="479" t="s">
        <v>330</v>
      </c>
      <c r="D68" s="482">
        <v>0</v>
      </c>
      <c r="E68" s="482">
        <v>632263</v>
      </c>
      <c r="F68" s="482">
        <v>632263</v>
      </c>
      <c r="H68" s="195"/>
      <c r="I68" s="195"/>
    </row>
    <row r="69" ht="28.5" spans="1:9">
      <c r="A69" s="70">
        <v>5</v>
      </c>
      <c r="B69" s="479" t="s">
        <v>325</v>
      </c>
      <c r="C69" s="479" t="s">
        <v>326</v>
      </c>
      <c r="D69" s="482">
        <v>0</v>
      </c>
      <c r="E69" s="482">
        <v>351713</v>
      </c>
      <c r="F69" s="482">
        <v>351713</v>
      </c>
      <c r="H69" s="195"/>
      <c r="I69" s="195"/>
    </row>
    <row r="70" ht="28.5" spans="1:9">
      <c r="A70" s="70">
        <v>6</v>
      </c>
      <c r="B70" s="479" t="s">
        <v>321</v>
      </c>
      <c r="C70" s="479" t="s">
        <v>322</v>
      </c>
      <c r="D70" s="482">
        <v>0</v>
      </c>
      <c r="E70" s="482">
        <v>669333</v>
      </c>
      <c r="F70" s="482">
        <v>669333</v>
      </c>
      <c r="H70" s="195"/>
      <c r="I70" s="195"/>
    </row>
    <row r="71" ht="28.5" spans="1:9">
      <c r="A71" s="70">
        <v>7</v>
      </c>
      <c r="B71" s="479" t="s">
        <v>317</v>
      </c>
      <c r="C71" s="479" t="s">
        <v>318</v>
      </c>
      <c r="D71" s="482">
        <v>0</v>
      </c>
      <c r="E71" s="482">
        <v>1137574</v>
      </c>
      <c r="F71" s="482">
        <v>1137574</v>
      </c>
      <c r="H71" s="195"/>
      <c r="I71" s="195"/>
    </row>
    <row r="72" ht="28.5" spans="1:9">
      <c r="A72" s="70">
        <v>8</v>
      </c>
      <c r="B72" s="479" t="s">
        <v>331</v>
      </c>
      <c r="C72" s="479" t="s">
        <v>332</v>
      </c>
      <c r="D72" s="482">
        <v>0</v>
      </c>
      <c r="E72" s="482">
        <v>120922</v>
      </c>
      <c r="F72" s="482">
        <v>120922</v>
      </c>
      <c r="H72" s="195"/>
      <c r="I72" s="195"/>
    </row>
    <row r="73" ht="15" spans="1:9">
      <c r="A73" s="70">
        <v>9</v>
      </c>
      <c r="B73" s="41"/>
      <c r="C73" s="114"/>
      <c r="D73" s="27"/>
      <c r="E73" s="491"/>
      <c r="F73" s="491"/>
      <c r="H73" s="195"/>
      <c r="I73" s="195"/>
    </row>
    <row r="74" ht="15" spans="1:9">
      <c r="A74" s="70">
        <v>10</v>
      </c>
      <c r="B74" s="41"/>
      <c r="C74" s="114"/>
      <c r="D74" s="27"/>
      <c r="E74" s="491"/>
      <c r="F74" s="491"/>
      <c r="H74" s="195"/>
      <c r="I74" s="195"/>
    </row>
    <row r="75" ht="15" spans="1:9">
      <c r="A75" s="483" t="s">
        <v>337</v>
      </c>
      <c r="B75" s="484"/>
      <c r="C75" s="485"/>
      <c r="D75" s="482">
        <v>0</v>
      </c>
      <c r="E75" s="492"/>
      <c r="F75" s="491"/>
      <c r="H75" s="195"/>
      <c r="I75" s="195"/>
    </row>
    <row r="76" ht="15" spans="1:9">
      <c r="A76" s="67" t="s">
        <v>334</v>
      </c>
      <c r="B76" s="68"/>
      <c r="C76" s="69"/>
      <c r="D76" s="181">
        <f>SUM(D65:D75)</f>
        <v>0</v>
      </c>
      <c r="E76" s="181">
        <f t="shared" ref="E76:F76" si="5">SUM(E65:E75)</f>
        <v>5973848</v>
      </c>
      <c r="F76" s="181">
        <f t="shared" si="5"/>
        <v>5973848</v>
      </c>
      <c r="H76" s="195"/>
      <c r="I76" s="195"/>
    </row>
    <row r="77" ht="15" spans="1:9">
      <c r="A77" s="312" t="s">
        <v>335</v>
      </c>
      <c r="B77" s="338"/>
      <c r="C77" s="338"/>
      <c r="D77" s="338"/>
      <c r="E77" s="313"/>
      <c r="F77" s="121"/>
      <c r="H77" s="195"/>
      <c r="I77" s="195"/>
    </row>
    <row r="78" ht="15" spans="1:9">
      <c r="A78" s="486"/>
      <c r="B78" s="486"/>
      <c r="C78" s="486"/>
      <c r="D78" s="486"/>
      <c r="E78" s="486"/>
      <c r="F78" s="121"/>
      <c r="H78" s="195"/>
      <c r="I78" s="195"/>
    </row>
    <row r="79" ht="15" spans="1:9">
      <c r="A79" s="487"/>
      <c r="B79" s="487"/>
      <c r="C79" s="195"/>
      <c r="E79" s="121"/>
      <c r="F79" s="121"/>
      <c r="H79" s="195"/>
      <c r="I79" s="195"/>
    </row>
    <row r="80" ht="15" spans="1:9">
      <c r="A80" s="24" t="s">
        <v>338</v>
      </c>
      <c r="B80" s="24"/>
      <c r="C80" s="195"/>
      <c r="E80" s="121"/>
      <c r="F80" s="121"/>
      <c r="H80" s="195"/>
      <c r="I80" s="195"/>
    </row>
    <row r="81" ht="15" spans="1:9">
      <c r="A81" s="489">
        <v>8</v>
      </c>
      <c r="B81" s="490"/>
      <c r="C81" s="195"/>
      <c r="E81" s="121"/>
      <c r="F81" s="121"/>
      <c r="H81" s="195"/>
      <c r="I81" s="195"/>
    </row>
    <row r="83" s="65" customFormat="1" ht="15" spans="1:6">
      <c r="A83" s="19" t="s">
        <v>339</v>
      </c>
      <c r="B83" s="174"/>
      <c r="C83" s="155"/>
      <c r="D83" s="174"/>
      <c r="E83" s="174"/>
      <c r="F83" s="174"/>
    </row>
    <row r="84" s="65" customFormat="1" ht="15" spans="1:6">
      <c r="A84" s="19"/>
      <c r="B84" s="174"/>
      <c r="C84" s="155"/>
      <c r="D84" s="174"/>
      <c r="E84" s="174"/>
      <c r="F84" s="174"/>
    </row>
    <row r="85" s="65" customFormat="1" ht="15" spans="1:7">
      <c r="A85" s="51" t="s">
        <v>89</v>
      </c>
      <c r="B85" s="49" t="s">
        <v>88</v>
      </c>
      <c r="C85" s="122"/>
      <c r="D85" s="50"/>
      <c r="E85" s="312" t="s">
        <v>100</v>
      </c>
      <c r="F85" s="338"/>
      <c r="G85" s="313"/>
    </row>
    <row r="86" s="65" customFormat="1" ht="15" spans="1:7">
      <c r="A86" s="123"/>
      <c r="B86" s="25" t="s">
        <v>309</v>
      </c>
      <c r="C86" s="25" t="s">
        <v>310</v>
      </c>
      <c r="D86" s="25" t="s">
        <v>106</v>
      </c>
      <c r="E86" s="24" t="s">
        <v>309</v>
      </c>
      <c r="F86" s="24" t="s">
        <v>310</v>
      </c>
      <c r="G86" s="24" t="s">
        <v>106</v>
      </c>
    </row>
    <row r="87" s="65" customFormat="1" spans="1:7">
      <c r="A87" s="70">
        <v>11408</v>
      </c>
      <c r="B87" s="482">
        <v>0</v>
      </c>
      <c r="C87" s="482">
        <v>0</v>
      </c>
      <c r="D87" s="482">
        <f>+B87+C87</f>
        <v>0</v>
      </c>
      <c r="E87" s="482">
        <v>0</v>
      </c>
      <c r="F87" s="482">
        <v>0</v>
      </c>
      <c r="G87" s="482">
        <f>+E87+F87</f>
        <v>0</v>
      </c>
    </row>
    <row r="88" s="65" customFormat="1" spans="1:7">
      <c r="A88" s="70">
        <v>11498</v>
      </c>
      <c r="B88" s="482">
        <v>0</v>
      </c>
      <c r="C88" s="482">
        <v>5165.046</v>
      </c>
      <c r="D88" s="482">
        <f t="shared" ref="D88:D91" si="6">+B88+C88</f>
        <v>5165.046</v>
      </c>
      <c r="E88" s="482">
        <v>15500.119</v>
      </c>
      <c r="F88" s="482">
        <v>0</v>
      </c>
      <c r="G88" s="482">
        <f t="shared" ref="G88:G91" si="7">+E88+F88</f>
        <v>15500.119</v>
      </c>
    </row>
    <row r="89" s="65" customFormat="1" spans="1:7">
      <c r="A89" s="70">
        <v>11601</v>
      </c>
      <c r="B89" s="482">
        <v>95281.861</v>
      </c>
      <c r="C89" s="482">
        <v>2044.133</v>
      </c>
      <c r="D89" s="482">
        <f t="shared" si="6"/>
        <v>97325.994</v>
      </c>
      <c r="E89" s="482">
        <v>87663.311</v>
      </c>
      <c r="F89" s="482">
        <v>7618.55</v>
      </c>
      <c r="G89" s="482">
        <f t="shared" si="7"/>
        <v>95281.861</v>
      </c>
    </row>
    <row r="90" s="65" customFormat="1" spans="1:7">
      <c r="A90" s="70">
        <v>12101</v>
      </c>
      <c r="B90" s="482">
        <v>8280.606</v>
      </c>
      <c r="C90" s="482">
        <v>0</v>
      </c>
      <c r="D90" s="482">
        <f t="shared" si="6"/>
        <v>8280.606</v>
      </c>
      <c r="E90" s="482">
        <v>0</v>
      </c>
      <c r="F90" s="482">
        <v>8280.606</v>
      </c>
      <c r="G90" s="482">
        <f t="shared" si="7"/>
        <v>8280.606</v>
      </c>
    </row>
    <row r="91" spans="1:7">
      <c r="A91" s="70">
        <v>12102</v>
      </c>
      <c r="B91" s="482">
        <v>0</v>
      </c>
      <c r="C91" s="482">
        <v>0</v>
      </c>
      <c r="D91" s="482">
        <f t="shared" si="6"/>
        <v>0</v>
      </c>
      <c r="E91" s="482">
        <v>0</v>
      </c>
      <c r="F91" s="482">
        <v>0</v>
      </c>
      <c r="G91" s="482">
        <f t="shared" si="7"/>
        <v>0</v>
      </c>
    </row>
    <row r="92" ht="15" spans="1:7">
      <c r="A92" s="481" t="s">
        <v>312</v>
      </c>
      <c r="B92" s="388">
        <f>SUM(B87:B91)</f>
        <v>103562.467</v>
      </c>
      <c r="C92" s="388">
        <f t="shared" ref="C92:G92" si="8">SUM(C87:C91)</f>
        <v>7209.179</v>
      </c>
      <c r="D92" s="388">
        <f t="shared" si="8"/>
        <v>110771.646</v>
      </c>
      <c r="E92" s="388">
        <f t="shared" si="8"/>
        <v>103163.43</v>
      </c>
      <c r="F92" s="388">
        <f t="shared" si="8"/>
        <v>15899.156</v>
      </c>
      <c r="G92" s="388">
        <f t="shared" si="8"/>
        <v>119062.586</v>
      </c>
    </row>
    <row r="93" ht="15" spans="1:1">
      <c r="A93" s="164"/>
    </row>
    <row r="94" customHeight="1" spans="1:2">
      <c r="A94" s="299" t="s">
        <v>340</v>
      </c>
      <c r="B94" s="301"/>
    </row>
    <row r="96" ht="15" spans="1:6">
      <c r="A96" s="49" t="s">
        <v>88</v>
      </c>
      <c r="B96" s="122"/>
      <c r="C96" s="122"/>
      <c r="D96" s="122"/>
      <c r="E96" s="122"/>
      <c r="F96" s="50"/>
    </row>
    <row r="97" spans="1:6">
      <c r="A97" s="113" t="s">
        <v>104</v>
      </c>
      <c r="B97" s="201" t="s">
        <v>105</v>
      </c>
      <c r="C97" s="113" t="s">
        <v>314</v>
      </c>
      <c r="D97" s="304" t="s">
        <v>341</v>
      </c>
      <c r="E97" s="304" t="s">
        <v>310</v>
      </c>
      <c r="F97" s="304" t="s">
        <v>106</v>
      </c>
    </row>
    <row r="98" spans="1:6">
      <c r="A98" s="113"/>
      <c r="B98" s="203"/>
      <c r="C98" s="113" t="s">
        <v>106</v>
      </c>
      <c r="D98" s="306"/>
      <c r="E98" s="306"/>
      <c r="F98" s="306"/>
    </row>
    <row r="99" spans="1:6">
      <c r="A99" s="70">
        <v>1</v>
      </c>
      <c r="B99" s="493" t="s">
        <v>342</v>
      </c>
      <c r="C99" s="494" t="s">
        <v>343</v>
      </c>
      <c r="D99" s="482">
        <v>0</v>
      </c>
      <c r="E99" s="482">
        <v>1717</v>
      </c>
      <c r="F99" s="482">
        <v>1717</v>
      </c>
    </row>
    <row r="100" ht="28.5" spans="1:6">
      <c r="A100" s="70">
        <v>2</v>
      </c>
      <c r="B100" s="495" t="s">
        <v>156</v>
      </c>
      <c r="C100" s="494" t="s">
        <v>344</v>
      </c>
      <c r="D100" s="482">
        <v>0</v>
      </c>
      <c r="E100" s="482">
        <v>1465</v>
      </c>
      <c r="F100" s="482">
        <v>1465</v>
      </c>
    </row>
    <row r="101" ht="28.5" spans="1:6">
      <c r="A101" s="70">
        <v>3</v>
      </c>
      <c r="B101" s="493" t="s">
        <v>345</v>
      </c>
      <c r="C101" s="494" t="s">
        <v>346</v>
      </c>
      <c r="D101" s="482">
        <v>0</v>
      </c>
      <c r="E101" s="482">
        <v>99</v>
      </c>
      <c r="F101" s="482">
        <v>99</v>
      </c>
    </row>
    <row r="102" ht="28.5" spans="1:6">
      <c r="A102" s="70">
        <v>4</v>
      </c>
      <c r="B102" s="495" t="s">
        <v>156</v>
      </c>
      <c r="C102" s="494" t="s">
        <v>344</v>
      </c>
      <c r="D102" s="482">
        <v>0</v>
      </c>
      <c r="E102" s="482">
        <v>1514</v>
      </c>
      <c r="F102" s="482">
        <v>1514</v>
      </c>
    </row>
    <row r="103" spans="1:6">
      <c r="A103" s="70">
        <v>5</v>
      </c>
      <c r="B103" s="493" t="s">
        <v>347</v>
      </c>
      <c r="C103" s="494" t="s">
        <v>348</v>
      </c>
      <c r="D103" s="482">
        <v>0</v>
      </c>
      <c r="E103" s="482">
        <v>262</v>
      </c>
      <c r="F103" s="482">
        <v>262</v>
      </c>
    </row>
    <row r="104" ht="28.5" spans="1:6">
      <c r="A104" s="70">
        <v>6</v>
      </c>
      <c r="B104" s="495" t="s">
        <v>156</v>
      </c>
      <c r="C104" s="494" t="s">
        <v>344</v>
      </c>
      <c r="D104" s="482">
        <v>0</v>
      </c>
      <c r="E104" s="482">
        <v>108</v>
      </c>
      <c r="F104" s="482">
        <v>108</v>
      </c>
    </row>
    <row r="105" ht="15" spans="1:6">
      <c r="A105" s="70">
        <v>7</v>
      </c>
      <c r="B105" s="41"/>
      <c r="C105" s="114"/>
      <c r="D105" s="27"/>
      <c r="E105" s="491"/>
      <c r="F105" s="491"/>
    </row>
    <row r="106" ht="15" spans="1:6">
      <c r="A106" s="70">
        <v>8</v>
      </c>
      <c r="B106" s="41"/>
      <c r="C106" s="114"/>
      <c r="D106" s="27"/>
      <c r="E106" s="491"/>
      <c r="F106" s="491"/>
    </row>
    <row r="107" ht="15" spans="1:6">
      <c r="A107" s="70">
        <v>9</v>
      </c>
      <c r="B107" s="41"/>
      <c r="C107" s="114"/>
      <c r="D107" s="27"/>
      <c r="E107" s="491"/>
      <c r="F107" s="491"/>
    </row>
    <row r="108" ht="15" spans="1:6">
      <c r="A108" s="70">
        <v>10</v>
      </c>
      <c r="B108" s="41"/>
      <c r="C108" s="114"/>
      <c r="D108" s="27"/>
      <c r="E108" s="491"/>
      <c r="F108" s="491"/>
    </row>
    <row r="109" ht="15" spans="1:6">
      <c r="A109" s="483" t="s">
        <v>333</v>
      </c>
      <c r="B109" s="484"/>
      <c r="C109" s="485"/>
      <c r="D109" s="482">
        <v>0</v>
      </c>
      <c r="E109" s="482">
        <v>0</v>
      </c>
      <c r="F109" s="482">
        <v>0</v>
      </c>
    </row>
    <row r="110" ht="15" spans="1:6">
      <c r="A110" s="67" t="s">
        <v>334</v>
      </c>
      <c r="B110" s="68"/>
      <c r="C110" s="69"/>
      <c r="D110" s="388">
        <v>0</v>
      </c>
      <c r="E110" s="388">
        <v>5165</v>
      </c>
      <c r="F110" s="388">
        <v>5165</v>
      </c>
    </row>
    <row r="112" ht="15" spans="1:3">
      <c r="A112" s="24" t="s">
        <v>336</v>
      </c>
      <c r="B112" s="24"/>
      <c r="C112" s="488"/>
    </row>
    <row r="113" spans="1:3">
      <c r="A113" s="489">
        <v>5</v>
      </c>
      <c r="B113" s="490"/>
      <c r="C113" s="488"/>
    </row>
    <row r="115" ht="15" spans="1:6">
      <c r="A115" s="49" t="s">
        <v>100</v>
      </c>
      <c r="B115" s="122"/>
      <c r="C115" s="122"/>
      <c r="D115" s="122"/>
      <c r="E115" s="122"/>
      <c r="F115" s="50"/>
    </row>
    <row r="116" spans="1:6">
      <c r="A116" s="113" t="s">
        <v>104</v>
      </c>
      <c r="B116" s="201" t="s">
        <v>105</v>
      </c>
      <c r="C116" s="113" t="s">
        <v>314</v>
      </c>
      <c r="D116" s="304" t="s">
        <v>341</v>
      </c>
      <c r="E116" s="304" t="s">
        <v>310</v>
      </c>
      <c r="F116" s="304" t="s">
        <v>106</v>
      </c>
    </row>
    <row r="117" spans="1:6">
      <c r="A117" s="113"/>
      <c r="B117" s="203"/>
      <c r="C117" s="113" t="s">
        <v>106</v>
      </c>
      <c r="D117" s="306"/>
      <c r="E117" s="306"/>
      <c r="F117" s="306"/>
    </row>
    <row r="118" spans="1:6">
      <c r="A118" s="70">
        <v>1</v>
      </c>
      <c r="B118" s="493" t="s">
        <v>349</v>
      </c>
      <c r="C118" s="482" t="s">
        <v>350</v>
      </c>
      <c r="D118" s="482">
        <v>0</v>
      </c>
      <c r="E118" s="482">
        <v>15500</v>
      </c>
      <c r="F118" s="482">
        <v>15500</v>
      </c>
    </row>
    <row r="119" spans="1:6">
      <c r="A119" s="70">
        <v>2</v>
      </c>
      <c r="B119" s="495" t="s">
        <v>351</v>
      </c>
      <c r="C119" s="482" t="s">
        <v>352</v>
      </c>
      <c r="D119" s="482">
        <v>0</v>
      </c>
      <c r="E119" s="482">
        <v>316</v>
      </c>
      <c r="F119" s="482">
        <v>316</v>
      </c>
    </row>
    <row r="120" ht="15" spans="1:6">
      <c r="A120" s="70">
        <v>3</v>
      </c>
      <c r="B120" s="41"/>
      <c r="C120" s="114"/>
      <c r="D120" s="27"/>
      <c r="E120" s="491"/>
      <c r="F120" s="491"/>
    </row>
    <row r="121" ht="15" spans="1:6">
      <c r="A121" s="70">
        <v>4</v>
      </c>
      <c r="B121" s="41"/>
      <c r="C121" s="114"/>
      <c r="D121" s="27"/>
      <c r="E121" s="491"/>
      <c r="F121" s="491"/>
    </row>
    <row r="122" ht="15" spans="1:6">
      <c r="A122" s="70">
        <v>5</v>
      </c>
      <c r="B122" s="41"/>
      <c r="C122" s="114"/>
      <c r="D122" s="27"/>
      <c r="E122" s="491"/>
      <c r="F122" s="491"/>
    </row>
    <row r="123" ht="15" spans="1:6">
      <c r="A123" s="70">
        <v>6</v>
      </c>
      <c r="B123" s="41"/>
      <c r="C123" s="114"/>
      <c r="D123" s="27"/>
      <c r="E123" s="491"/>
      <c r="F123" s="491"/>
    </row>
    <row r="124" ht="15" spans="1:6">
      <c r="A124" s="70">
        <v>7</v>
      </c>
      <c r="B124" s="41"/>
      <c r="C124" s="114"/>
      <c r="D124" s="27"/>
      <c r="E124" s="491"/>
      <c r="F124" s="491"/>
    </row>
    <row r="125" ht="15" spans="1:6">
      <c r="A125" s="70">
        <v>8</v>
      </c>
      <c r="B125" s="41"/>
      <c r="C125" s="114"/>
      <c r="D125" s="27"/>
      <c r="E125" s="491"/>
      <c r="F125" s="491"/>
    </row>
    <row r="126" ht="15" spans="1:6">
      <c r="A126" s="70">
        <v>9</v>
      </c>
      <c r="B126" s="41"/>
      <c r="C126" s="114"/>
      <c r="D126" s="27"/>
      <c r="E126" s="491"/>
      <c r="F126" s="491"/>
    </row>
    <row r="127" ht="15" spans="1:6">
      <c r="A127" s="70">
        <v>10</v>
      </c>
      <c r="B127" s="41"/>
      <c r="C127" s="114"/>
      <c r="D127" s="27"/>
      <c r="E127" s="491"/>
      <c r="F127" s="491"/>
    </row>
    <row r="128" ht="15" spans="1:6">
      <c r="A128" s="483" t="s">
        <v>333</v>
      </c>
      <c r="B128" s="484"/>
      <c r="C128" s="485"/>
      <c r="D128" s="482">
        <v>0</v>
      </c>
      <c r="E128" s="482">
        <v>0</v>
      </c>
      <c r="F128" s="482">
        <v>0</v>
      </c>
    </row>
    <row r="129" ht="15" spans="1:6">
      <c r="A129" s="67" t="s">
        <v>334</v>
      </c>
      <c r="B129" s="68"/>
      <c r="C129" s="69"/>
      <c r="D129" s="388">
        <v>0</v>
      </c>
      <c r="E129" s="388">
        <f>SUM(E118:E128)</f>
        <v>15816</v>
      </c>
      <c r="F129" s="388">
        <f>SUM(F118:F128)</f>
        <v>15816</v>
      </c>
    </row>
    <row r="130" ht="15" spans="1:6">
      <c r="A130" s="487"/>
      <c r="B130" s="487"/>
      <c r="C130" s="195"/>
      <c r="E130" s="121"/>
      <c r="F130" s="121"/>
    </row>
    <row r="131" ht="15" spans="1:6">
      <c r="A131" s="24" t="s">
        <v>338</v>
      </c>
      <c r="B131" s="24"/>
      <c r="C131" s="195"/>
      <c r="E131" s="121"/>
      <c r="F131" s="121"/>
    </row>
    <row r="132" ht="15" spans="1:6">
      <c r="A132" s="489">
        <v>2</v>
      </c>
      <c r="B132" s="490"/>
      <c r="C132" s="195"/>
      <c r="E132" s="121"/>
      <c r="F132" s="121"/>
    </row>
    <row r="136" customHeight="1" spans="1:2">
      <c r="A136" s="299" t="s">
        <v>353</v>
      </c>
      <c r="B136" s="301"/>
    </row>
    <row r="138" ht="15" customHeight="1" spans="1:6">
      <c r="A138" s="49" t="s">
        <v>88</v>
      </c>
      <c r="B138" s="122"/>
      <c r="C138" s="122"/>
      <c r="D138" s="122"/>
      <c r="E138" s="122"/>
      <c r="F138" s="50"/>
    </row>
    <row r="139" customHeight="1" spans="1:6">
      <c r="A139" s="113" t="s">
        <v>104</v>
      </c>
      <c r="B139" s="201" t="s">
        <v>105</v>
      </c>
      <c r="C139" s="113" t="s">
        <v>314</v>
      </c>
      <c r="D139" s="304" t="s">
        <v>341</v>
      </c>
      <c r="E139" s="304" t="s">
        <v>310</v>
      </c>
      <c r="F139" s="304" t="s">
        <v>106</v>
      </c>
    </row>
    <row r="140" customHeight="1" spans="1:6">
      <c r="A140" s="113"/>
      <c r="B140" s="203"/>
      <c r="C140" s="113" t="s">
        <v>106</v>
      </c>
      <c r="D140" s="306"/>
      <c r="E140" s="306"/>
      <c r="F140" s="306"/>
    </row>
    <row r="141" spans="1:6">
      <c r="A141" s="70">
        <v>1</v>
      </c>
      <c r="B141" s="493" t="s">
        <v>354</v>
      </c>
      <c r="C141" s="482" t="s">
        <v>355</v>
      </c>
      <c r="D141" s="482">
        <v>12311</v>
      </c>
      <c r="E141" s="482">
        <v>0</v>
      </c>
      <c r="F141" s="482">
        <f>SUM(D141:E141)</f>
        <v>12311</v>
      </c>
    </row>
    <row r="142" spans="1:6">
      <c r="A142" s="70">
        <v>2</v>
      </c>
      <c r="B142" s="493" t="s">
        <v>354</v>
      </c>
      <c r="C142" s="482" t="s">
        <v>355</v>
      </c>
      <c r="D142" s="482">
        <v>5468</v>
      </c>
      <c r="E142" s="482">
        <v>0</v>
      </c>
      <c r="F142" s="482">
        <f t="shared" ref="F142:F151" si="9">SUM(D142:E142)</f>
        <v>5468</v>
      </c>
    </row>
    <row r="143" spans="1:6">
      <c r="A143" s="70">
        <v>3</v>
      </c>
      <c r="B143" s="493" t="s">
        <v>356</v>
      </c>
      <c r="C143" s="482" t="s">
        <v>357</v>
      </c>
      <c r="D143" s="482">
        <v>4790</v>
      </c>
      <c r="E143" s="482">
        <v>0</v>
      </c>
      <c r="F143" s="482">
        <f t="shared" si="9"/>
        <v>4790</v>
      </c>
    </row>
    <row r="144" spans="1:6">
      <c r="A144" s="70">
        <v>4</v>
      </c>
      <c r="B144" s="493" t="s">
        <v>358</v>
      </c>
      <c r="C144" s="482" t="s">
        <v>359</v>
      </c>
      <c r="D144" s="482">
        <v>4246</v>
      </c>
      <c r="E144" s="482">
        <v>0</v>
      </c>
      <c r="F144" s="482">
        <f t="shared" si="9"/>
        <v>4246</v>
      </c>
    </row>
    <row r="145" spans="1:6">
      <c r="A145" s="70">
        <v>5</v>
      </c>
      <c r="B145" s="493" t="s">
        <v>358</v>
      </c>
      <c r="C145" s="482" t="s">
        <v>359</v>
      </c>
      <c r="D145" s="482">
        <v>3727</v>
      </c>
      <c r="E145" s="482">
        <v>0</v>
      </c>
      <c r="F145" s="482">
        <f t="shared" si="9"/>
        <v>3727</v>
      </c>
    </row>
    <row r="146" spans="1:6">
      <c r="A146" s="70">
        <v>6</v>
      </c>
      <c r="B146" s="493" t="s">
        <v>354</v>
      </c>
      <c r="C146" s="482" t="s">
        <v>355</v>
      </c>
      <c r="D146" s="482">
        <v>3025</v>
      </c>
      <c r="E146" s="482">
        <v>0</v>
      </c>
      <c r="F146" s="482">
        <f t="shared" si="9"/>
        <v>3025</v>
      </c>
    </row>
    <row r="147" spans="1:6">
      <c r="A147" s="70">
        <v>7</v>
      </c>
      <c r="B147" s="493" t="s">
        <v>360</v>
      </c>
      <c r="C147" s="482" t="s">
        <v>361</v>
      </c>
      <c r="D147" s="482">
        <v>2853</v>
      </c>
      <c r="E147" s="482">
        <v>0</v>
      </c>
      <c r="F147" s="482">
        <f t="shared" si="9"/>
        <v>2853</v>
      </c>
    </row>
    <row r="148" spans="1:6">
      <c r="A148" s="70">
        <v>8</v>
      </c>
      <c r="B148" s="493" t="s">
        <v>362</v>
      </c>
      <c r="C148" s="482" t="s">
        <v>363</v>
      </c>
      <c r="D148" s="482">
        <v>2573</v>
      </c>
      <c r="E148" s="482">
        <v>0</v>
      </c>
      <c r="F148" s="482">
        <f t="shared" si="9"/>
        <v>2573</v>
      </c>
    </row>
    <row r="149" spans="1:6">
      <c r="A149" s="70">
        <v>9</v>
      </c>
      <c r="B149" s="493" t="s">
        <v>156</v>
      </c>
      <c r="C149" s="482" t="s">
        <v>364</v>
      </c>
      <c r="D149" s="482">
        <v>2547</v>
      </c>
      <c r="E149" s="482">
        <v>0</v>
      </c>
      <c r="F149" s="482">
        <f t="shared" si="9"/>
        <v>2547</v>
      </c>
    </row>
    <row r="150" spans="1:6">
      <c r="A150" s="70">
        <v>10</v>
      </c>
      <c r="B150" s="493" t="s">
        <v>354</v>
      </c>
      <c r="C150" s="482" t="s">
        <v>355</v>
      </c>
      <c r="D150" s="482">
        <v>2261</v>
      </c>
      <c r="E150" s="482">
        <v>0</v>
      </c>
      <c r="F150" s="482">
        <f t="shared" si="9"/>
        <v>2261</v>
      </c>
    </row>
    <row r="151" ht="15" spans="1:6">
      <c r="A151" s="483" t="s">
        <v>333</v>
      </c>
      <c r="B151" s="484"/>
      <c r="C151" s="485"/>
      <c r="D151" s="482">
        <v>51481</v>
      </c>
      <c r="E151" s="482">
        <v>2044</v>
      </c>
      <c r="F151" s="482">
        <f t="shared" si="9"/>
        <v>53525</v>
      </c>
    </row>
    <row r="152" ht="15" spans="1:6">
      <c r="A152" s="67" t="s">
        <v>334</v>
      </c>
      <c r="B152" s="68"/>
      <c r="C152" s="69"/>
      <c r="D152" s="388">
        <f>SUM(D141:D151)</f>
        <v>95282</v>
      </c>
      <c r="E152" s="388">
        <f t="shared" ref="E152:F152" si="10">SUM(E141:E151)</f>
        <v>2044</v>
      </c>
      <c r="F152" s="388">
        <f t="shared" si="10"/>
        <v>97326</v>
      </c>
    </row>
    <row r="154" ht="15" spans="1:3">
      <c r="A154" s="24" t="s">
        <v>336</v>
      </c>
      <c r="B154" s="24"/>
      <c r="C154" s="488"/>
    </row>
    <row r="155" spans="1:3">
      <c r="A155" s="489">
        <v>32</v>
      </c>
      <c r="B155" s="490"/>
      <c r="C155" s="488"/>
    </row>
    <row r="157" ht="15" spans="1:6">
      <c r="A157" s="49" t="s">
        <v>100</v>
      </c>
      <c r="B157" s="122"/>
      <c r="C157" s="122"/>
      <c r="D157" s="122"/>
      <c r="E157" s="122"/>
      <c r="F157" s="50"/>
    </row>
    <row r="158" spans="1:6">
      <c r="A158" s="113" t="s">
        <v>104</v>
      </c>
      <c r="B158" s="201" t="s">
        <v>105</v>
      </c>
      <c r="C158" s="113" t="s">
        <v>314</v>
      </c>
      <c r="D158" s="304" t="s">
        <v>341</v>
      </c>
      <c r="E158" s="304" t="s">
        <v>310</v>
      </c>
      <c r="F158" s="304" t="s">
        <v>106</v>
      </c>
    </row>
    <row r="159" spans="1:6">
      <c r="A159" s="113"/>
      <c r="B159" s="203"/>
      <c r="C159" s="113" t="s">
        <v>106</v>
      </c>
      <c r="D159" s="306"/>
      <c r="E159" s="306"/>
      <c r="F159" s="306"/>
    </row>
    <row r="160" spans="1:6">
      <c r="A160" s="70">
        <v>1</v>
      </c>
      <c r="B160" s="493" t="s">
        <v>354</v>
      </c>
      <c r="C160" s="482" t="s">
        <v>355</v>
      </c>
      <c r="D160" s="482">
        <v>12311</v>
      </c>
      <c r="E160" s="482">
        <v>0</v>
      </c>
      <c r="F160" s="482">
        <f>SUM(D160:E160)</f>
        <v>12311</v>
      </c>
    </row>
    <row r="161" spans="1:6">
      <c r="A161" s="70">
        <v>2</v>
      </c>
      <c r="B161" s="493" t="s">
        <v>354</v>
      </c>
      <c r="C161" s="482" t="s">
        <v>355</v>
      </c>
      <c r="D161" s="482">
        <v>5468</v>
      </c>
      <c r="E161" s="482">
        <v>0</v>
      </c>
      <c r="F161" s="482">
        <f t="shared" ref="F161:F170" si="11">SUM(D161:E161)</f>
        <v>5468</v>
      </c>
    </row>
    <row r="162" spans="1:6">
      <c r="A162" s="70">
        <v>3</v>
      </c>
      <c r="B162" s="493" t="s">
        <v>356</v>
      </c>
      <c r="C162" s="482" t="s">
        <v>357</v>
      </c>
      <c r="D162" s="482">
        <v>4790</v>
      </c>
      <c r="E162" s="482">
        <v>0</v>
      </c>
      <c r="F162" s="482">
        <f t="shared" si="11"/>
        <v>4790</v>
      </c>
    </row>
    <row r="163" spans="1:6">
      <c r="A163" s="70">
        <v>4</v>
      </c>
      <c r="B163" s="493" t="s">
        <v>358</v>
      </c>
      <c r="C163" s="482" t="s">
        <v>359</v>
      </c>
      <c r="D163" s="482">
        <v>4246</v>
      </c>
      <c r="E163" s="482">
        <v>0</v>
      </c>
      <c r="F163" s="482">
        <f t="shared" si="11"/>
        <v>4246</v>
      </c>
    </row>
    <row r="164" spans="1:6">
      <c r="A164" s="70">
        <v>5</v>
      </c>
      <c r="B164" s="493" t="s">
        <v>358</v>
      </c>
      <c r="C164" s="482" t="s">
        <v>359</v>
      </c>
      <c r="D164" s="482">
        <v>3727</v>
      </c>
      <c r="E164" s="482">
        <v>0</v>
      </c>
      <c r="F164" s="482">
        <f t="shared" si="11"/>
        <v>3727</v>
      </c>
    </row>
    <row r="165" spans="1:6">
      <c r="A165" s="70">
        <v>6</v>
      </c>
      <c r="B165" s="493" t="s">
        <v>354</v>
      </c>
      <c r="C165" s="482" t="s">
        <v>355</v>
      </c>
      <c r="D165" s="482">
        <v>3025</v>
      </c>
      <c r="E165" s="482">
        <v>0</v>
      </c>
      <c r="F165" s="482">
        <f t="shared" si="11"/>
        <v>3025</v>
      </c>
    </row>
    <row r="166" spans="1:6">
      <c r="A166" s="70">
        <v>7</v>
      </c>
      <c r="B166" s="493" t="s">
        <v>360</v>
      </c>
      <c r="C166" s="482" t="s">
        <v>361</v>
      </c>
      <c r="D166" s="482">
        <v>0</v>
      </c>
      <c r="E166" s="482">
        <v>2853</v>
      </c>
      <c r="F166" s="482">
        <f t="shared" si="11"/>
        <v>2853</v>
      </c>
    </row>
    <row r="167" spans="1:6">
      <c r="A167" s="70">
        <v>8</v>
      </c>
      <c r="B167" s="493" t="s">
        <v>362</v>
      </c>
      <c r="C167" s="482" t="s">
        <v>363</v>
      </c>
      <c r="D167" s="482">
        <v>2573</v>
      </c>
      <c r="E167" s="482">
        <v>0</v>
      </c>
      <c r="F167" s="482">
        <f t="shared" si="11"/>
        <v>2573</v>
      </c>
    </row>
    <row r="168" spans="1:6">
      <c r="A168" s="70">
        <v>9</v>
      </c>
      <c r="B168" s="493" t="s">
        <v>156</v>
      </c>
      <c r="C168" s="482" t="s">
        <v>364</v>
      </c>
      <c r="D168" s="482">
        <v>0</v>
      </c>
      <c r="E168" s="482">
        <v>2547</v>
      </c>
      <c r="F168" s="482">
        <f t="shared" si="11"/>
        <v>2547</v>
      </c>
    </row>
    <row r="169" spans="1:6">
      <c r="A169" s="70">
        <v>10</v>
      </c>
      <c r="B169" s="493" t="s">
        <v>354</v>
      </c>
      <c r="C169" s="482" t="s">
        <v>355</v>
      </c>
      <c r="D169" s="482">
        <v>2261</v>
      </c>
      <c r="E169" s="482">
        <v>0</v>
      </c>
      <c r="F169" s="482">
        <f t="shared" si="11"/>
        <v>2261</v>
      </c>
    </row>
    <row r="170" ht="15" spans="1:6">
      <c r="A170" s="483" t="s">
        <v>333</v>
      </c>
      <c r="B170" s="484"/>
      <c r="C170" s="485"/>
      <c r="D170" s="482">
        <v>51481</v>
      </c>
      <c r="E170" s="482">
        <v>0</v>
      </c>
      <c r="F170" s="482">
        <f t="shared" si="11"/>
        <v>51481</v>
      </c>
    </row>
    <row r="171" ht="15" spans="1:6">
      <c r="A171" s="67" t="s">
        <v>334</v>
      </c>
      <c r="B171" s="68"/>
      <c r="C171" s="69"/>
      <c r="D171" s="388">
        <f>SUM(D160:D170)</f>
        <v>89882</v>
      </c>
      <c r="E171" s="388">
        <f t="shared" ref="E171:F171" si="12">SUM(E160:E170)</f>
        <v>5400</v>
      </c>
      <c r="F171" s="388">
        <f t="shared" si="12"/>
        <v>95282</v>
      </c>
    </row>
    <row r="172" ht="15" spans="1:6">
      <c r="A172" s="487"/>
      <c r="B172" s="487"/>
      <c r="C172" s="195"/>
      <c r="E172" s="121"/>
      <c r="F172" s="121"/>
    </row>
    <row r="173" ht="15" spans="1:6">
      <c r="A173" s="24" t="s">
        <v>338</v>
      </c>
      <c r="B173" s="24"/>
      <c r="C173" s="195"/>
      <c r="E173" s="121"/>
      <c r="F173" s="121"/>
    </row>
    <row r="174" ht="15" spans="1:6">
      <c r="A174" s="489">
        <v>29</v>
      </c>
      <c r="B174" s="490"/>
      <c r="C174" s="195"/>
      <c r="E174" s="121"/>
      <c r="F174" s="121"/>
    </row>
    <row r="177" spans="1:2">
      <c r="A177" s="299" t="s">
        <v>365</v>
      </c>
      <c r="B177" s="301"/>
    </row>
    <row r="179" ht="15" spans="1:6">
      <c r="A179" s="49" t="s">
        <v>88</v>
      </c>
      <c r="B179" s="122"/>
      <c r="C179" s="122"/>
      <c r="D179" s="122"/>
      <c r="E179" s="122"/>
      <c r="F179" s="50"/>
    </row>
    <row r="180" spans="1:6">
      <c r="A180" s="113" t="s">
        <v>104</v>
      </c>
      <c r="B180" s="201" t="s">
        <v>105</v>
      </c>
      <c r="C180" s="113" t="s">
        <v>314</v>
      </c>
      <c r="D180" s="304" t="s">
        <v>341</v>
      </c>
      <c r="E180" s="304" t="s">
        <v>310</v>
      </c>
      <c r="F180" s="304" t="s">
        <v>106</v>
      </c>
    </row>
    <row r="181" spans="1:6">
      <c r="A181" s="113"/>
      <c r="B181" s="203"/>
      <c r="C181" s="113" t="s">
        <v>106</v>
      </c>
      <c r="D181" s="306"/>
      <c r="E181" s="306"/>
      <c r="F181" s="306"/>
    </row>
    <row r="182" spans="1:6">
      <c r="A182" s="70">
        <v>1</v>
      </c>
      <c r="B182" s="493" t="s">
        <v>156</v>
      </c>
      <c r="C182" s="482" t="s">
        <v>344</v>
      </c>
      <c r="D182" s="482">
        <v>475</v>
      </c>
      <c r="E182" s="482">
        <v>0</v>
      </c>
      <c r="F182" s="482">
        <f>SUM(D182:E182)</f>
        <v>475</v>
      </c>
    </row>
    <row r="183" spans="1:6">
      <c r="A183" s="70">
        <v>2</v>
      </c>
      <c r="B183" s="493" t="s">
        <v>156</v>
      </c>
      <c r="C183" s="482" t="s">
        <v>344</v>
      </c>
      <c r="D183" s="482">
        <v>76</v>
      </c>
      <c r="E183" s="482">
        <v>0</v>
      </c>
      <c r="F183" s="482">
        <f t="shared" ref="F183:F189" si="13">SUM(D183:E183)</f>
        <v>76</v>
      </c>
    </row>
    <row r="184" spans="1:6">
      <c r="A184" s="70">
        <v>3</v>
      </c>
      <c r="B184" s="493" t="s">
        <v>156</v>
      </c>
      <c r="C184" s="482" t="s">
        <v>344</v>
      </c>
      <c r="D184" s="482">
        <v>2507</v>
      </c>
      <c r="E184" s="482">
        <v>0</v>
      </c>
      <c r="F184" s="482">
        <f t="shared" si="13"/>
        <v>2507</v>
      </c>
    </row>
    <row r="185" spans="1:6">
      <c r="A185" s="70">
        <v>4</v>
      </c>
      <c r="B185" s="493" t="s">
        <v>156</v>
      </c>
      <c r="C185" s="482" t="s">
        <v>344</v>
      </c>
      <c r="D185" s="482">
        <v>1325</v>
      </c>
      <c r="E185" s="482">
        <v>0</v>
      </c>
      <c r="F185" s="482">
        <f t="shared" si="13"/>
        <v>1325</v>
      </c>
    </row>
    <row r="186" spans="1:6">
      <c r="A186" s="70">
        <v>5</v>
      </c>
      <c r="B186" s="493" t="s">
        <v>156</v>
      </c>
      <c r="C186" s="482" t="s">
        <v>344</v>
      </c>
      <c r="D186" s="482">
        <v>210</v>
      </c>
      <c r="E186" s="482">
        <v>0</v>
      </c>
      <c r="F186" s="482">
        <f t="shared" si="13"/>
        <v>210</v>
      </c>
    </row>
    <row r="187" spans="1:6">
      <c r="A187" s="70">
        <v>6</v>
      </c>
      <c r="B187" s="493" t="s">
        <v>156</v>
      </c>
      <c r="C187" s="482" t="s">
        <v>344</v>
      </c>
      <c r="D187" s="482">
        <v>750</v>
      </c>
      <c r="E187" s="482">
        <v>0</v>
      </c>
      <c r="F187" s="482">
        <f t="shared" si="13"/>
        <v>750</v>
      </c>
    </row>
    <row r="188" spans="1:6">
      <c r="A188" s="70">
        <v>7</v>
      </c>
      <c r="B188" s="493" t="s">
        <v>156</v>
      </c>
      <c r="C188" s="482" t="s">
        <v>344</v>
      </c>
      <c r="D188" s="482">
        <v>1170</v>
      </c>
      <c r="E188" s="482">
        <v>0</v>
      </c>
      <c r="F188" s="482">
        <f t="shared" si="13"/>
        <v>1170</v>
      </c>
    </row>
    <row r="189" spans="1:6">
      <c r="A189" s="70">
        <v>8</v>
      </c>
      <c r="B189" s="493" t="s">
        <v>156</v>
      </c>
      <c r="C189" s="482" t="s">
        <v>344</v>
      </c>
      <c r="D189" s="482">
        <v>1768</v>
      </c>
      <c r="E189" s="482">
        <v>0</v>
      </c>
      <c r="F189" s="482">
        <f t="shared" si="13"/>
        <v>1768</v>
      </c>
    </row>
    <row r="190" ht="15" spans="1:6">
      <c r="A190" s="70">
        <v>9</v>
      </c>
      <c r="B190" s="41"/>
      <c r="C190" s="114"/>
      <c r="D190" s="27"/>
      <c r="E190" s="491"/>
      <c r="F190" s="491"/>
    </row>
    <row r="191" ht="15" spans="1:6">
      <c r="A191" s="70">
        <v>10</v>
      </c>
      <c r="B191" s="41"/>
      <c r="C191" s="114"/>
      <c r="D191" s="27"/>
      <c r="E191" s="491"/>
      <c r="F191" s="491"/>
    </row>
    <row r="192" ht="15" spans="1:6">
      <c r="A192" s="483" t="s">
        <v>333</v>
      </c>
      <c r="B192" s="484"/>
      <c r="C192" s="485"/>
      <c r="D192" s="491"/>
      <c r="E192" s="491"/>
      <c r="F192" s="491"/>
    </row>
    <row r="193" ht="15" spans="1:6">
      <c r="A193" s="67" t="s">
        <v>334</v>
      </c>
      <c r="B193" s="68"/>
      <c r="C193" s="69"/>
      <c r="D193" s="388">
        <f>SUM(D182:D192)</f>
        <v>8281</v>
      </c>
      <c r="E193" s="388">
        <f t="shared" ref="E193:F193" si="14">SUM(E182:E192)</f>
        <v>0</v>
      </c>
      <c r="F193" s="388">
        <f t="shared" si="14"/>
        <v>8281</v>
      </c>
    </row>
    <row r="195" ht="15" spans="1:3">
      <c r="A195" s="24" t="s">
        <v>336</v>
      </c>
      <c r="B195" s="24"/>
      <c r="C195" s="488"/>
    </row>
    <row r="196" spans="1:3">
      <c r="A196" s="489">
        <v>8</v>
      </c>
      <c r="B196" s="490"/>
      <c r="C196" s="488"/>
    </row>
    <row r="198" ht="15" spans="1:6">
      <c r="A198" s="49" t="s">
        <v>100</v>
      </c>
      <c r="B198" s="122"/>
      <c r="C198" s="122"/>
      <c r="D198" s="122"/>
      <c r="E198" s="122"/>
      <c r="F198" s="50"/>
    </row>
    <row r="199" spans="1:6">
      <c r="A199" s="113" t="s">
        <v>104</v>
      </c>
      <c r="B199" s="201" t="s">
        <v>105</v>
      </c>
      <c r="C199" s="113" t="s">
        <v>314</v>
      </c>
      <c r="D199" s="304" t="s">
        <v>341</v>
      </c>
      <c r="E199" s="304" t="s">
        <v>310</v>
      </c>
      <c r="F199" s="304" t="s">
        <v>106</v>
      </c>
    </row>
    <row r="200" spans="1:6">
      <c r="A200" s="113"/>
      <c r="B200" s="203"/>
      <c r="C200" s="113" t="s">
        <v>106</v>
      </c>
      <c r="D200" s="306"/>
      <c r="E200" s="306"/>
      <c r="F200" s="306"/>
    </row>
    <row r="201" ht="28.5" spans="1:6">
      <c r="A201" s="70">
        <v>1</v>
      </c>
      <c r="B201" s="493" t="s">
        <v>156</v>
      </c>
      <c r="C201" s="494" t="s">
        <v>344</v>
      </c>
      <c r="D201" s="482">
        <v>475</v>
      </c>
      <c r="E201" s="482">
        <v>0</v>
      </c>
      <c r="F201" s="482">
        <f>SUM(D201:E201)</f>
        <v>475</v>
      </c>
    </row>
    <row r="202" ht="28.5" spans="1:6">
      <c r="A202" s="70">
        <v>2</v>
      </c>
      <c r="B202" s="493" t="s">
        <v>156</v>
      </c>
      <c r="C202" s="494" t="s">
        <v>344</v>
      </c>
      <c r="D202" s="482">
        <v>76</v>
      </c>
      <c r="E202" s="482">
        <v>0</v>
      </c>
      <c r="F202" s="482">
        <f t="shared" ref="F202:F208" si="15">SUM(D202:E202)</f>
        <v>76</v>
      </c>
    </row>
    <row r="203" ht="28.5" spans="1:6">
      <c r="A203" s="70">
        <v>3</v>
      </c>
      <c r="B203" s="493" t="s">
        <v>156</v>
      </c>
      <c r="C203" s="494" t="s">
        <v>344</v>
      </c>
      <c r="D203" s="482">
        <v>2507</v>
      </c>
      <c r="E203" s="482">
        <v>0</v>
      </c>
      <c r="F203" s="482">
        <f t="shared" si="15"/>
        <v>2507</v>
      </c>
    </row>
    <row r="204" ht="28.5" spans="1:6">
      <c r="A204" s="70">
        <v>4</v>
      </c>
      <c r="B204" s="493" t="s">
        <v>156</v>
      </c>
      <c r="C204" s="494" t="s">
        <v>344</v>
      </c>
      <c r="D204" s="482">
        <v>1325</v>
      </c>
      <c r="E204" s="482">
        <v>0</v>
      </c>
      <c r="F204" s="482">
        <f t="shared" si="15"/>
        <v>1325</v>
      </c>
    </row>
    <row r="205" ht="28.5" spans="1:6">
      <c r="A205" s="70">
        <v>5</v>
      </c>
      <c r="B205" s="493" t="s">
        <v>156</v>
      </c>
      <c r="C205" s="494" t="s">
        <v>344</v>
      </c>
      <c r="D205" s="482">
        <v>210</v>
      </c>
      <c r="E205" s="482">
        <v>0</v>
      </c>
      <c r="F205" s="482">
        <f t="shared" si="15"/>
        <v>210</v>
      </c>
    </row>
    <row r="206" ht="28.5" spans="1:6">
      <c r="A206" s="70">
        <v>6</v>
      </c>
      <c r="B206" s="493" t="s">
        <v>156</v>
      </c>
      <c r="C206" s="494" t="s">
        <v>344</v>
      </c>
      <c r="D206" s="482">
        <v>750</v>
      </c>
      <c r="E206" s="482">
        <v>0</v>
      </c>
      <c r="F206" s="482">
        <f t="shared" si="15"/>
        <v>750</v>
      </c>
    </row>
    <row r="207" ht="28.5" spans="1:6">
      <c r="A207" s="70">
        <v>7</v>
      </c>
      <c r="B207" s="493" t="s">
        <v>156</v>
      </c>
      <c r="C207" s="494" t="s">
        <v>344</v>
      </c>
      <c r="D207" s="482">
        <v>1170</v>
      </c>
      <c r="E207" s="482">
        <v>0</v>
      </c>
      <c r="F207" s="482">
        <f t="shared" si="15"/>
        <v>1170</v>
      </c>
    </row>
    <row r="208" ht="28.5" spans="1:6">
      <c r="A208" s="70">
        <v>8</v>
      </c>
      <c r="B208" s="493" t="s">
        <v>156</v>
      </c>
      <c r="C208" s="494" t="s">
        <v>344</v>
      </c>
      <c r="D208" s="482">
        <v>1768</v>
      </c>
      <c r="E208" s="482">
        <v>0</v>
      </c>
      <c r="F208" s="482">
        <f t="shared" si="15"/>
        <v>1768</v>
      </c>
    </row>
    <row r="209" ht="15" spans="1:6">
      <c r="A209" s="70">
        <v>9</v>
      </c>
      <c r="B209" s="41"/>
      <c r="C209" s="114"/>
      <c r="D209" s="27"/>
      <c r="E209" s="491"/>
      <c r="F209" s="491"/>
    </row>
    <row r="210" ht="15" spans="1:6">
      <c r="A210" s="70">
        <v>10</v>
      </c>
      <c r="B210" s="41"/>
      <c r="C210" s="114"/>
      <c r="D210" s="27"/>
      <c r="E210" s="491"/>
      <c r="F210" s="491"/>
    </row>
    <row r="211" ht="15" spans="1:6">
      <c r="A211" s="483" t="s">
        <v>333</v>
      </c>
      <c r="B211" s="484"/>
      <c r="C211" s="485"/>
      <c r="D211" s="491"/>
      <c r="E211" s="491"/>
      <c r="F211" s="491"/>
    </row>
    <row r="212" ht="15" spans="1:6">
      <c r="A212" s="67" t="s">
        <v>334</v>
      </c>
      <c r="B212" s="68"/>
      <c r="C212" s="69"/>
      <c r="D212" s="388">
        <f>SUM(D201:D211)</f>
        <v>8281</v>
      </c>
      <c r="E212" s="388">
        <f t="shared" ref="E212:F212" si="16">SUM(E201:E211)</f>
        <v>0</v>
      </c>
      <c r="F212" s="388">
        <f t="shared" si="16"/>
        <v>8281</v>
      </c>
    </row>
    <row r="213" ht="15" spans="1:6">
      <c r="A213" s="487"/>
      <c r="B213" s="487"/>
      <c r="C213" s="195"/>
      <c r="E213" s="121"/>
      <c r="F213" s="121"/>
    </row>
    <row r="214" ht="15" spans="1:6">
      <c r="A214" s="24" t="s">
        <v>338</v>
      </c>
      <c r="B214" s="24"/>
      <c r="C214" s="195"/>
      <c r="E214" s="121"/>
      <c r="F214" s="121"/>
    </row>
    <row r="215" ht="15" spans="1:6">
      <c r="A215" s="489">
        <v>8</v>
      </c>
      <c r="B215" s="490"/>
      <c r="C215" s="195"/>
      <c r="E215" s="121"/>
      <c r="F215" s="121"/>
    </row>
    <row r="220" spans="1:1">
      <c r="A220" s="48" t="s">
        <v>366</v>
      </c>
    </row>
    <row r="221" hidden="1" customHeight="1"/>
    <row r="222" ht="15" customHeight="1" spans="1:1">
      <c r="A222" s="48" t="s">
        <v>367</v>
      </c>
    </row>
    <row r="223" customHeight="1"/>
    <row r="224" customHeight="1"/>
    <row r="225" ht="33" customHeight="1" spans="1:4">
      <c r="A225" s="24" t="s">
        <v>89</v>
      </c>
      <c r="B225" s="24" t="s">
        <v>76</v>
      </c>
      <c r="C225" s="25" t="s">
        <v>88</v>
      </c>
      <c r="D225" s="25" t="s">
        <v>100</v>
      </c>
    </row>
    <row r="226" ht="15" hidden="1" customHeight="1" spans="1:4">
      <c r="A226" s="24" t="s">
        <v>89</v>
      </c>
      <c r="B226" s="24" t="s">
        <v>76</v>
      </c>
      <c r="C226" s="24" t="s">
        <v>88</v>
      </c>
      <c r="D226" s="24" t="s">
        <v>100</v>
      </c>
    </row>
    <row r="227" spans="1:4">
      <c r="A227" s="26">
        <v>12401</v>
      </c>
      <c r="B227" s="27" t="s">
        <v>368</v>
      </c>
      <c r="C227" s="27">
        <v>276811</v>
      </c>
      <c r="D227" s="482">
        <v>276811</v>
      </c>
    </row>
    <row r="228" ht="18" customHeight="1" spans="1:4">
      <c r="A228" s="26">
        <v>12402</v>
      </c>
      <c r="B228" s="27" t="s">
        <v>369</v>
      </c>
      <c r="C228" s="27">
        <v>0</v>
      </c>
      <c r="D228" s="27">
        <v>0</v>
      </c>
    </row>
    <row r="229" ht="56.45" customHeight="1" spans="1:4">
      <c r="A229" s="26">
        <v>12107</v>
      </c>
      <c r="B229" s="219" t="s">
        <v>370</v>
      </c>
      <c r="C229" s="27">
        <v>0</v>
      </c>
      <c r="D229" s="27">
        <v>0</v>
      </c>
    </row>
    <row r="230" ht="28.5" spans="1:4">
      <c r="A230" s="26">
        <v>18101</v>
      </c>
      <c r="B230" s="219" t="s">
        <v>371</v>
      </c>
      <c r="C230" s="27">
        <v>0</v>
      </c>
      <c r="D230" s="27">
        <v>0</v>
      </c>
    </row>
    <row r="231" ht="15" spans="1:4">
      <c r="A231" s="496" t="s">
        <v>372</v>
      </c>
      <c r="B231" s="328"/>
      <c r="C231" s="388">
        <f>SUM(C227:C230)</f>
        <v>276811</v>
      </c>
      <c r="D231" s="388">
        <f>SUM(D227:D230)</f>
        <v>276811</v>
      </c>
    </row>
    <row r="234" ht="15" spans="1:7">
      <c r="A234" s="51" t="s">
        <v>89</v>
      </c>
      <c r="B234" s="49" t="s">
        <v>88</v>
      </c>
      <c r="C234" s="122"/>
      <c r="D234" s="50"/>
      <c r="E234" s="312" t="s">
        <v>100</v>
      </c>
      <c r="F234" s="338"/>
      <c r="G234" s="313"/>
    </row>
    <row r="235" ht="15" spans="1:7">
      <c r="A235" s="123"/>
      <c r="B235" s="25" t="s">
        <v>309</v>
      </c>
      <c r="C235" s="25" t="s">
        <v>310</v>
      </c>
      <c r="D235" s="25" t="s">
        <v>106</v>
      </c>
      <c r="E235" s="24" t="s">
        <v>309</v>
      </c>
      <c r="F235" s="24" t="s">
        <v>310</v>
      </c>
      <c r="G235" s="24" t="s">
        <v>106</v>
      </c>
    </row>
    <row r="236" spans="1:7">
      <c r="A236" s="70">
        <v>12401</v>
      </c>
      <c r="B236" s="482">
        <v>276811</v>
      </c>
      <c r="C236" s="482">
        <v>0</v>
      </c>
      <c r="D236" s="482">
        <f>SUM(B236:C236)</f>
        <v>276811</v>
      </c>
      <c r="E236" s="27">
        <v>0</v>
      </c>
      <c r="F236" s="482">
        <v>276811</v>
      </c>
      <c r="G236" s="482">
        <f>SUM(E236:F236)</f>
        <v>276811</v>
      </c>
    </row>
    <row r="237" spans="1:7">
      <c r="A237" s="70">
        <v>12402</v>
      </c>
      <c r="B237" s="27">
        <v>0</v>
      </c>
      <c r="C237" s="27">
        <v>0</v>
      </c>
      <c r="D237" s="27">
        <f t="shared" ref="D237:D239" si="17">SUM(B237:C237)</f>
        <v>0</v>
      </c>
      <c r="E237" s="27">
        <v>0</v>
      </c>
      <c r="F237" s="482">
        <v>0</v>
      </c>
      <c r="G237" s="482">
        <f>SUM(E237:F237)</f>
        <v>0</v>
      </c>
    </row>
    <row r="238" spans="1:7">
      <c r="A238" s="70">
        <v>12107</v>
      </c>
      <c r="B238" s="27">
        <v>0</v>
      </c>
      <c r="C238" s="27">
        <v>0</v>
      </c>
      <c r="D238" s="27">
        <f t="shared" si="17"/>
        <v>0</v>
      </c>
      <c r="E238" s="27">
        <v>0</v>
      </c>
      <c r="F238" s="482">
        <v>0</v>
      </c>
      <c r="G238" s="482">
        <f>SUM(E238:F238)</f>
        <v>0</v>
      </c>
    </row>
    <row r="239" spans="1:7">
      <c r="A239" s="70">
        <v>18101</v>
      </c>
      <c r="B239" s="27">
        <v>0</v>
      </c>
      <c r="C239" s="27">
        <v>0</v>
      </c>
      <c r="D239" s="27">
        <f t="shared" si="17"/>
        <v>0</v>
      </c>
      <c r="E239" s="27">
        <v>0</v>
      </c>
      <c r="F239" s="482">
        <v>0</v>
      </c>
      <c r="G239" s="482">
        <f>SUM(E239:F239)</f>
        <v>0</v>
      </c>
    </row>
    <row r="240" ht="15" spans="1:7">
      <c r="A240" s="481" t="s">
        <v>312</v>
      </c>
      <c r="B240" s="388">
        <f>SUM(B236:B239)</f>
        <v>276811</v>
      </c>
      <c r="C240" s="388">
        <f t="shared" ref="C240:G240" si="18">SUM(C236:C239)</f>
        <v>0</v>
      </c>
      <c r="D240" s="388">
        <f t="shared" si="18"/>
        <v>276811</v>
      </c>
      <c r="E240" s="388">
        <f t="shared" si="18"/>
        <v>0</v>
      </c>
      <c r="F240" s="388">
        <f t="shared" si="18"/>
        <v>276811</v>
      </c>
      <c r="G240" s="388">
        <f t="shared" si="18"/>
        <v>276811</v>
      </c>
    </row>
    <row r="242" spans="1:2">
      <c r="A242" s="405" t="s">
        <v>373</v>
      </c>
      <c r="B242" s="406"/>
    </row>
    <row r="244" ht="15" spans="1:6">
      <c r="A244" s="49" t="s">
        <v>88</v>
      </c>
      <c r="B244" s="122"/>
      <c r="C244" s="122"/>
      <c r="D244" s="122"/>
      <c r="E244" s="122"/>
      <c r="F244" s="50"/>
    </row>
    <row r="245" spans="1:6">
      <c r="A245" s="113" t="s">
        <v>104</v>
      </c>
      <c r="B245" s="201" t="s">
        <v>105</v>
      </c>
      <c r="C245" s="113" t="s">
        <v>314</v>
      </c>
      <c r="D245" s="304" t="s">
        <v>341</v>
      </c>
      <c r="E245" s="304" t="s">
        <v>310</v>
      </c>
      <c r="F245" s="304" t="s">
        <v>106</v>
      </c>
    </row>
    <row r="246" spans="1:6">
      <c r="A246" s="113"/>
      <c r="B246" s="203"/>
      <c r="C246" s="113" t="s">
        <v>106</v>
      </c>
      <c r="D246" s="306"/>
      <c r="E246" s="306"/>
      <c r="F246" s="306"/>
    </row>
    <row r="247" spans="1:6">
      <c r="A247" s="70">
        <v>1</v>
      </c>
      <c r="B247" s="493" t="s">
        <v>374</v>
      </c>
      <c r="C247" s="482" t="s">
        <v>375</v>
      </c>
      <c r="D247" s="482">
        <v>210346</v>
      </c>
      <c r="E247" s="482">
        <v>0</v>
      </c>
      <c r="F247" s="482">
        <v>210346</v>
      </c>
    </row>
    <row r="248" spans="1:6">
      <c r="A248" s="70">
        <v>2</v>
      </c>
      <c r="B248" s="493" t="s">
        <v>197</v>
      </c>
      <c r="C248" s="482" t="s">
        <v>376</v>
      </c>
      <c r="D248" s="482">
        <v>17400</v>
      </c>
      <c r="E248" s="482">
        <v>0</v>
      </c>
      <c r="F248" s="482">
        <v>17400</v>
      </c>
    </row>
    <row r="249" spans="1:6">
      <c r="A249" s="70">
        <v>3</v>
      </c>
      <c r="B249" s="493" t="s">
        <v>377</v>
      </c>
      <c r="C249" s="482" t="s">
        <v>378</v>
      </c>
      <c r="D249" s="482">
        <v>10442</v>
      </c>
      <c r="E249" s="482">
        <v>0</v>
      </c>
      <c r="F249" s="482">
        <v>10442</v>
      </c>
    </row>
    <row r="250" spans="1:6">
      <c r="A250" s="70">
        <v>4</v>
      </c>
      <c r="B250" s="493" t="s">
        <v>379</v>
      </c>
      <c r="C250" s="482" t="s">
        <v>380</v>
      </c>
      <c r="D250" s="482">
        <v>9408</v>
      </c>
      <c r="E250" s="482">
        <v>0</v>
      </c>
      <c r="F250" s="482">
        <v>9408</v>
      </c>
    </row>
    <row r="251" spans="1:6">
      <c r="A251" s="70">
        <v>5</v>
      </c>
      <c r="B251" s="493" t="s">
        <v>381</v>
      </c>
      <c r="C251" s="482" t="s">
        <v>382</v>
      </c>
      <c r="D251" s="482">
        <v>2647</v>
      </c>
      <c r="E251" s="482">
        <v>0</v>
      </c>
      <c r="F251" s="482">
        <v>2647</v>
      </c>
    </row>
    <row r="252" spans="1:6">
      <c r="A252" s="70">
        <v>6</v>
      </c>
      <c r="B252" s="493" t="s">
        <v>383</v>
      </c>
      <c r="C252" s="482" t="s">
        <v>384</v>
      </c>
      <c r="D252" s="482">
        <v>2165</v>
      </c>
      <c r="E252" s="482">
        <v>0</v>
      </c>
      <c r="F252" s="482">
        <v>2165</v>
      </c>
    </row>
    <row r="253" spans="1:6">
      <c r="A253" s="70">
        <v>7</v>
      </c>
      <c r="B253" s="493" t="s">
        <v>385</v>
      </c>
      <c r="C253" s="482" t="s">
        <v>386</v>
      </c>
      <c r="D253" s="482">
        <v>2066</v>
      </c>
      <c r="E253" s="482">
        <v>0</v>
      </c>
      <c r="F253" s="482">
        <v>2066</v>
      </c>
    </row>
    <row r="254" spans="1:6">
      <c r="A254" s="70">
        <v>8</v>
      </c>
      <c r="B254" s="493" t="s">
        <v>387</v>
      </c>
      <c r="C254" s="482" t="s">
        <v>388</v>
      </c>
      <c r="D254" s="482">
        <v>1463</v>
      </c>
      <c r="E254" s="482">
        <v>0</v>
      </c>
      <c r="F254" s="482">
        <v>1463</v>
      </c>
    </row>
    <row r="255" spans="1:6">
      <c r="A255" s="70">
        <v>9</v>
      </c>
      <c r="B255" s="493" t="s">
        <v>197</v>
      </c>
      <c r="C255" s="482" t="s">
        <v>389</v>
      </c>
      <c r="D255" s="482">
        <v>1440</v>
      </c>
      <c r="E255" s="482">
        <v>0</v>
      </c>
      <c r="F255" s="482">
        <v>1440</v>
      </c>
    </row>
    <row r="256" spans="1:6">
      <c r="A256" s="70">
        <v>10</v>
      </c>
      <c r="B256" s="493" t="s">
        <v>390</v>
      </c>
      <c r="C256" s="482" t="s">
        <v>391</v>
      </c>
      <c r="D256" s="482">
        <v>1018</v>
      </c>
      <c r="E256" s="482">
        <v>0</v>
      </c>
      <c r="F256" s="482">
        <v>1018</v>
      </c>
    </row>
    <row r="257" ht="15" spans="1:6">
      <c r="A257" s="483" t="s">
        <v>333</v>
      </c>
      <c r="B257" s="484"/>
      <c r="C257" s="485"/>
      <c r="D257" s="482">
        <v>18416</v>
      </c>
      <c r="E257" s="482">
        <v>0</v>
      </c>
      <c r="F257" s="482">
        <v>18416</v>
      </c>
    </row>
    <row r="258" ht="15" spans="1:6">
      <c r="A258" s="67" t="s">
        <v>334</v>
      </c>
      <c r="B258" s="68"/>
      <c r="C258" s="69"/>
      <c r="D258" s="388">
        <v>276811</v>
      </c>
      <c r="E258" s="388">
        <v>0</v>
      </c>
      <c r="F258" s="388">
        <v>276811</v>
      </c>
    </row>
    <row r="260" ht="15" spans="1:2">
      <c r="A260" s="24" t="s">
        <v>336</v>
      </c>
      <c r="B260" s="24"/>
    </row>
    <row r="261" spans="1:2">
      <c r="A261" s="489">
        <v>26</v>
      </c>
      <c r="B261" s="490"/>
    </row>
    <row r="263" spans="1:1">
      <c r="A263" s="48" t="s">
        <v>392</v>
      </c>
    </row>
    <row r="265" ht="33" customHeight="1" spans="1:2">
      <c r="A265" s="187" t="s">
        <v>393</v>
      </c>
      <c r="B265" s="188"/>
    </row>
    <row r="266" ht="16.5" customHeight="1" spans="1:3">
      <c r="A266" s="137"/>
      <c r="B266" s="137"/>
      <c r="C266" s="137"/>
    </row>
    <row r="267" spans="1:1">
      <c r="A267" s="48" t="s">
        <v>394</v>
      </c>
    </row>
    <row r="269" customHeight="1" spans="1:3">
      <c r="A269" s="134" t="s">
        <v>242</v>
      </c>
      <c r="B269" s="136"/>
      <c r="C269" s="137"/>
    </row>
  </sheetData>
  <mergeCells count="120">
    <mergeCell ref="A23:B23"/>
    <mergeCell ref="B27:D27"/>
    <mergeCell ref="E27:G27"/>
    <mergeCell ref="A38:C38"/>
    <mergeCell ref="A40:F40"/>
    <mergeCell ref="A53:C53"/>
    <mergeCell ref="A54:C54"/>
    <mergeCell ref="A55:E55"/>
    <mergeCell ref="A56:E56"/>
    <mergeCell ref="A59:B59"/>
    <mergeCell ref="A60:B60"/>
    <mergeCell ref="A62:F62"/>
    <mergeCell ref="A75:C75"/>
    <mergeCell ref="A76:C76"/>
    <mergeCell ref="A77:E77"/>
    <mergeCell ref="A78:E78"/>
    <mergeCell ref="A80:B80"/>
    <mergeCell ref="A81:B81"/>
    <mergeCell ref="B85:D85"/>
    <mergeCell ref="E85:G85"/>
    <mergeCell ref="A94:B94"/>
    <mergeCell ref="A96:F96"/>
    <mergeCell ref="A109:C109"/>
    <mergeCell ref="A110:C110"/>
    <mergeCell ref="A112:B112"/>
    <mergeCell ref="A113:B113"/>
    <mergeCell ref="A115:F115"/>
    <mergeCell ref="A128:C128"/>
    <mergeCell ref="A129:C129"/>
    <mergeCell ref="A131:B131"/>
    <mergeCell ref="A132:B132"/>
    <mergeCell ref="A136:B136"/>
    <mergeCell ref="A138:F138"/>
    <mergeCell ref="A151:C151"/>
    <mergeCell ref="A152:C152"/>
    <mergeCell ref="A154:B154"/>
    <mergeCell ref="A155:B155"/>
    <mergeCell ref="A157:F157"/>
    <mergeCell ref="A170:C170"/>
    <mergeCell ref="A171:C171"/>
    <mergeCell ref="A173:B173"/>
    <mergeCell ref="A174:B174"/>
    <mergeCell ref="A177:B177"/>
    <mergeCell ref="A179:F179"/>
    <mergeCell ref="A192:C192"/>
    <mergeCell ref="A193:C193"/>
    <mergeCell ref="A195:B195"/>
    <mergeCell ref="A196:B196"/>
    <mergeCell ref="A198:F198"/>
    <mergeCell ref="A211:C211"/>
    <mergeCell ref="A212:C212"/>
    <mergeCell ref="A214:B214"/>
    <mergeCell ref="A215:B215"/>
    <mergeCell ref="B234:D234"/>
    <mergeCell ref="E234:G234"/>
    <mergeCell ref="A242:B242"/>
    <mergeCell ref="A244:F244"/>
    <mergeCell ref="A257:C257"/>
    <mergeCell ref="A258:C258"/>
    <mergeCell ref="A260:B260"/>
    <mergeCell ref="A261:B261"/>
    <mergeCell ref="A265:B265"/>
    <mergeCell ref="A269:B269"/>
    <mergeCell ref="A27:A28"/>
    <mergeCell ref="A41:A42"/>
    <mergeCell ref="A63:A64"/>
    <mergeCell ref="A85:A86"/>
    <mergeCell ref="A97:A98"/>
    <mergeCell ref="A116:A117"/>
    <mergeCell ref="A139:A140"/>
    <mergeCell ref="A158:A159"/>
    <mergeCell ref="A180:A181"/>
    <mergeCell ref="A199:A200"/>
    <mergeCell ref="A234:A235"/>
    <mergeCell ref="A245:A246"/>
    <mergeCell ref="B41:B42"/>
    <mergeCell ref="B63:B64"/>
    <mergeCell ref="B97:B98"/>
    <mergeCell ref="B116:B117"/>
    <mergeCell ref="B139:B140"/>
    <mergeCell ref="B158:B159"/>
    <mergeCell ref="B180:B181"/>
    <mergeCell ref="B199:B200"/>
    <mergeCell ref="B245:B246"/>
    <mergeCell ref="C41:C42"/>
    <mergeCell ref="C63:C64"/>
    <mergeCell ref="C97:C98"/>
    <mergeCell ref="C116:C117"/>
    <mergeCell ref="C139:C140"/>
    <mergeCell ref="C158:C159"/>
    <mergeCell ref="C180:C181"/>
    <mergeCell ref="C199:C200"/>
    <mergeCell ref="C245:C246"/>
    <mergeCell ref="D41:D42"/>
    <mergeCell ref="D63:D64"/>
    <mergeCell ref="D97:D98"/>
    <mergeCell ref="D116:D117"/>
    <mergeCell ref="D139:D140"/>
    <mergeCell ref="D158:D159"/>
    <mergeCell ref="D180:D181"/>
    <mergeCell ref="D199:D200"/>
    <mergeCell ref="D245:D246"/>
    <mergeCell ref="E41:E42"/>
    <mergeCell ref="E63:E64"/>
    <mergeCell ref="E97:E98"/>
    <mergeCell ref="E116:E117"/>
    <mergeCell ref="E139:E140"/>
    <mergeCell ref="E158:E159"/>
    <mergeCell ref="E180:E181"/>
    <mergeCell ref="E199:E200"/>
    <mergeCell ref="E245:E246"/>
    <mergeCell ref="F41:F42"/>
    <mergeCell ref="F63:F64"/>
    <mergeCell ref="F97:F98"/>
    <mergeCell ref="F116:F117"/>
    <mergeCell ref="F139:F140"/>
    <mergeCell ref="F158:F159"/>
    <mergeCell ref="F180:F181"/>
    <mergeCell ref="F199:F200"/>
    <mergeCell ref="F245:F246"/>
  </mergeCells>
  <pageMargins left="0.25" right="0.25" top="0.75" bottom="0.75" header="0.3" footer="0.3"/>
  <pageSetup paperSize="9" scale="65" fitToHeight="0" orientation="landscape"/>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1">
    <tabColor theme="5" tint="-0.249977111117893"/>
    <pageSetUpPr fitToPage="1"/>
  </sheetPr>
  <dimension ref="A7:F54"/>
  <sheetViews>
    <sheetView showGridLines="0" workbookViewId="0">
      <selection activeCell="A1" sqref="A1"/>
    </sheetView>
  </sheetViews>
  <sheetFormatPr defaultColWidth="11.4285714285714" defaultRowHeight="14.25" outlineLevelCol="5"/>
  <cols>
    <col min="1" max="1" width="13.5714285714286" style="19" customWidth="1"/>
    <col min="2" max="2" width="45.4285714285714" style="19" customWidth="1"/>
    <col min="3" max="3" width="21.8571428571429" style="19" customWidth="1"/>
    <col min="4" max="4" width="19" style="19" customWidth="1"/>
    <col min="5" max="5" width="19.8571428571429" style="19" customWidth="1"/>
    <col min="6" max="7" width="11.4285714285714" style="19" customWidth="1"/>
    <col min="8" max="16384" width="11.4285714285714" style="19"/>
  </cols>
  <sheetData>
    <row r="7" ht="15" spans="1:6">
      <c r="A7" s="20" t="s">
        <v>395</v>
      </c>
      <c r="B7" s="464"/>
      <c r="C7" s="464"/>
      <c r="D7" s="155"/>
      <c r="E7" s="464"/>
      <c r="F7" s="464"/>
    </row>
    <row r="8" spans="1:1">
      <c r="A8" s="66"/>
    </row>
    <row r="9" s="65" customFormat="1" ht="15" spans="1:6">
      <c r="A9" s="19" t="s">
        <v>396</v>
      </c>
      <c r="B9" s="174"/>
      <c r="C9" s="174"/>
      <c r="D9" s="174"/>
      <c r="E9" s="174"/>
      <c r="F9" s="174"/>
    </row>
    <row r="10" s="65" customFormat="1" ht="15" spans="1:6">
      <c r="A10" s="174"/>
      <c r="B10" s="174"/>
      <c r="C10" s="174"/>
      <c r="D10" s="174"/>
      <c r="E10" s="174"/>
      <c r="F10" s="174"/>
    </row>
    <row r="11" ht="30" spans="1:4">
      <c r="A11" s="25" t="s">
        <v>75</v>
      </c>
      <c r="B11" s="25" t="s">
        <v>227</v>
      </c>
      <c r="C11" s="25" t="s">
        <v>88</v>
      </c>
      <c r="D11" s="25" t="s">
        <v>100</v>
      </c>
    </row>
    <row r="12" spans="1:4">
      <c r="A12" s="140">
        <v>12601</v>
      </c>
      <c r="B12" s="339" t="s">
        <v>397</v>
      </c>
      <c r="C12" s="465"/>
      <c r="D12" s="380"/>
    </row>
    <row r="13" ht="28.5" spans="1:4">
      <c r="A13" s="140">
        <v>12602</v>
      </c>
      <c r="B13" s="339" t="s">
        <v>398</v>
      </c>
      <c r="C13" s="465"/>
      <c r="D13" s="380"/>
    </row>
    <row r="14" ht="29.25" spans="1:4">
      <c r="A14" s="278">
        <v>12603</v>
      </c>
      <c r="B14" s="394" t="s">
        <v>399</v>
      </c>
      <c r="C14" s="364"/>
      <c r="D14" s="364"/>
    </row>
    <row r="15" ht="15.75" spans="1:4">
      <c r="A15" s="234" t="s">
        <v>99</v>
      </c>
      <c r="B15" s="75"/>
      <c r="C15" s="100"/>
      <c r="D15" s="100"/>
    </row>
    <row r="16" ht="15" spans="1:4">
      <c r="A16" s="77"/>
      <c r="B16" s="77"/>
      <c r="C16" s="78"/>
      <c r="D16" s="78"/>
    </row>
    <row r="17" ht="15" spans="1:4">
      <c r="A17" s="466" t="s">
        <v>400</v>
      </c>
      <c r="B17" s="467"/>
      <c r="C17" s="468"/>
      <c r="D17" s="469"/>
    </row>
    <row r="18" ht="15" spans="1:4">
      <c r="A18" s="470"/>
      <c r="B18" s="471"/>
      <c r="C18" s="472"/>
      <c r="D18" s="473"/>
    </row>
    <row r="19" ht="15" spans="1:4">
      <c r="A19" s="77"/>
      <c r="B19" s="77"/>
      <c r="C19" s="78"/>
      <c r="D19" s="78"/>
    </row>
    <row r="20" ht="18.6" customHeight="1" spans="1:5">
      <c r="A20" s="113" t="s">
        <v>298</v>
      </c>
      <c r="B20" s="113" t="s">
        <v>401</v>
      </c>
      <c r="C20" s="113" t="s">
        <v>402</v>
      </c>
      <c r="D20" s="113" t="s">
        <v>403</v>
      </c>
      <c r="E20" s="216" t="s">
        <v>404</v>
      </c>
    </row>
    <row r="21" ht="15" spans="1:5">
      <c r="A21" s="474">
        <v>12601</v>
      </c>
      <c r="B21" s="475"/>
      <c r="C21" s="146"/>
      <c r="D21" s="146"/>
      <c r="E21" s="27"/>
    </row>
    <row r="22" ht="15" spans="1:5">
      <c r="A22" s="474">
        <v>12602</v>
      </c>
      <c r="B22" s="475"/>
      <c r="C22" s="146"/>
      <c r="D22" s="146"/>
      <c r="E22" s="27"/>
    </row>
    <row r="23" ht="15" spans="1:5">
      <c r="A23" s="474">
        <v>12603</v>
      </c>
      <c r="B23" s="475"/>
      <c r="C23" s="146"/>
      <c r="D23" s="146"/>
      <c r="E23" s="27"/>
    </row>
    <row r="24" ht="15" spans="1:5">
      <c r="A24" s="158" t="s">
        <v>99</v>
      </c>
      <c r="B24" s="158"/>
      <c r="C24" s="241"/>
      <c r="D24" s="241"/>
      <c r="E24" s="328"/>
    </row>
    <row r="25" ht="15" spans="1:4">
      <c r="A25" s="77"/>
      <c r="B25" s="77"/>
      <c r="C25" s="78"/>
      <c r="D25" s="78"/>
    </row>
    <row r="26" s="65" customFormat="1" ht="15" spans="1:6">
      <c r="A26" s="19" t="s">
        <v>405</v>
      </c>
      <c r="B26" s="476"/>
      <c r="C26" s="155"/>
      <c r="D26" s="174"/>
      <c r="E26" s="174"/>
      <c r="F26" s="174"/>
    </row>
    <row r="27" s="65" customFormat="1" spans="1:2">
      <c r="A27" s="283"/>
      <c r="B27" s="351"/>
    </row>
    <row r="28" ht="30" spans="1:4">
      <c r="A28" s="25" t="s">
        <v>75</v>
      </c>
      <c r="B28" s="25" t="s">
        <v>227</v>
      </c>
      <c r="C28" s="25" t="s">
        <v>88</v>
      </c>
      <c r="D28" s="25" t="s">
        <v>100</v>
      </c>
    </row>
    <row r="29" s="65" customFormat="1" ht="28.5" spans="1:4">
      <c r="A29" s="140">
        <v>12604</v>
      </c>
      <c r="B29" s="339" t="s">
        <v>406</v>
      </c>
      <c r="C29" s="465"/>
      <c r="D29" s="380"/>
    </row>
    <row r="30" s="65" customFormat="1" ht="19.7" customHeight="1" spans="1:4">
      <c r="A30" s="140">
        <v>12605</v>
      </c>
      <c r="B30" s="339" t="s">
        <v>407</v>
      </c>
      <c r="C30" s="465"/>
      <c r="D30" s="380"/>
    </row>
    <row r="31" ht="29.25" spans="1:4">
      <c r="A31" s="340">
        <v>12699</v>
      </c>
      <c r="B31" s="237" t="s">
        <v>408</v>
      </c>
      <c r="C31" s="477"/>
      <c r="D31" s="364"/>
    </row>
    <row r="32" ht="15.75" spans="1:4">
      <c r="A32" s="234" t="s">
        <v>99</v>
      </c>
      <c r="B32" s="75"/>
      <c r="C32" s="100"/>
      <c r="D32" s="100"/>
    </row>
    <row r="33" ht="15" spans="1:4">
      <c r="A33" s="77"/>
      <c r="B33" s="77"/>
      <c r="C33" s="78"/>
      <c r="D33" s="78"/>
    </row>
    <row r="34" ht="15" spans="1:5">
      <c r="A34" s="113" t="s">
        <v>298</v>
      </c>
      <c r="B34" s="113" t="s">
        <v>401</v>
      </c>
      <c r="C34" s="113" t="s">
        <v>409</v>
      </c>
      <c r="D34" s="113" t="s">
        <v>410</v>
      </c>
      <c r="E34" s="216" t="s">
        <v>404</v>
      </c>
    </row>
    <row r="35" ht="15" spans="1:5">
      <c r="A35" s="474">
        <v>12604</v>
      </c>
      <c r="B35" s="475"/>
      <c r="C35" s="146"/>
      <c r="D35" s="146"/>
      <c r="E35" s="27"/>
    </row>
    <row r="36" ht="15" spans="1:5">
      <c r="A36" s="474">
        <v>12605</v>
      </c>
      <c r="B36" s="475"/>
      <c r="C36" s="146"/>
      <c r="D36" s="146"/>
      <c r="E36" s="27"/>
    </row>
    <row r="37" ht="15" spans="1:5">
      <c r="A37" s="474">
        <v>12699</v>
      </c>
      <c r="B37" s="475"/>
      <c r="C37" s="146"/>
      <c r="D37" s="146"/>
      <c r="E37" s="27"/>
    </row>
    <row r="38" ht="15" spans="1:5">
      <c r="A38" s="158" t="s">
        <v>99</v>
      </c>
      <c r="B38" s="158"/>
      <c r="C38" s="241"/>
      <c r="D38" s="241"/>
      <c r="E38" s="328"/>
    </row>
    <row r="39" ht="15" spans="1:4">
      <c r="A39" s="77"/>
      <c r="B39" s="77"/>
      <c r="C39" s="78"/>
      <c r="D39" s="78"/>
    </row>
    <row r="40" spans="1:1">
      <c r="A40" s="19" t="s">
        <v>71</v>
      </c>
    </row>
    <row r="41" ht="14.45" customHeight="1" spans="1:2">
      <c r="A41" s="117"/>
      <c r="B41" s="117"/>
    </row>
    <row r="42" customHeight="1" spans="1:2">
      <c r="A42" s="134" t="s">
        <v>411</v>
      </c>
      <c r="B42" s="136"/>
    </row>
    <row r="43" spans="1:2">
      <c r="A43" s="117"/>
      <c r="B43" s="117"/>
    </row>
    <row r="44" spans="1:2">
      <c r="A44" s="117"/>
      <c r="B44" s="117"/>
    </row>
    <row r="45" spans="1:2">
      <c r="A45" s="117"/>
      <c r="B45" s="117"/>
    </row>
    <row r="52" hidden="1"/>
    <row r="53" hidden="1"/>
    <row r="54" hidden="1"/>
  </sheetData>
  <mergeCells count="3">
    <mergeCell ref="A15:B15"/>
    <mergeCell ref="A32:B32"/>
    <mergeCell ref="A42:B42"/>
  </mergeCells>
  <pageMargins left="0.25" right="0.25" top="0.75" bottom="0.75" header="0.3" footer="0.3"/>
  <pageSetup paperSize="9" fitToHeight="0" orientation="landscape" verticalDpi="360"/>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2">
    <tabColor theme="9" tint="-0.499984740745262"/>
    <pageSetUpPr fitToPage="1"/>
  </sheetPr>
  <dimension ref="A1:L1048576"/>
  <sheetViews>
    <sheetView showFormulas="1" showGridLines="0" zoomScale="92" zoomScaleNormal="92" workbookViewId="0">
      <selection activeCell="A1" sqref="A1"/>
    </sheetView>
  </sheetViews>
  <sheetFormatPr defaultColWidth="11.4285714285714" defaultRowHeight="14.25" zeroHeight="1"/>
  <cols>
    <col min="1" max="1" width="35.5714285714286" style="19" customWidth="1"/>
    <col min="2" max="3" width="23.1428571428571" style="19" customWidth="1"/>
    <col min="4" max="4" width="17.4285714285714" style="19" customWidth="1"/>
    <col min="5" max="6" width="15.4285714285714" style="19" customWidth="1"/>
    <col min="7" max="7" width="16" style="19" customWidth="1"/>
    <col min="8" max="8" width="18.1428571428571" style="19" customWidth="1"/>
    <col min="9" max="9" width="16.1428571428571" style="19" customWidth="1"/>
    <col min="10" max="10" width="16" style="19" customWidth="1"/>
    <col min="11" max="11" width="16.4285714285714" style="19" customWidth="1"/>
    <col min="12" max="14" width="11.4285714285714" style="19" customWidth="1"/>
    <col min="15" max="16384" width="11.4285714285714" style="19"/>
  </cols>
  <sheetData>
    <row r="1"/>
    <row r="2"/>
    <row r="3"/>
    <row r="4"/>
    <row r="5"/>
    <row r="6"/>
    <row r="7" ht="15" spans="1:5">
      <c r="A7" s="20" t="s">
        <v>412</v>
      </c>
      <c r="B7" s="21"/>
      <c r="C7" s="21"/>
      <c r="D7" s="21"/>
      <c r="E7" s="21"/>
    </row>
    <row r="8" ht="15" spans="1:6">
      <c r="A8" s="164"/>
      <c r="E8" s="174"/>
      <c r="F8" s="174"/>
    </row>
    <row r="9" s="65" customFormat="1" ht="15" spans="1:6">
      <c r="A9" s="19" t="s">
        <v>413</v>
      </c>
      <c r="B9" s="174"/>
      <c r="C9" s="174"/>
      <c r="D9" s="174"/>
      <c r="E9" s="19"/>
      <c r="F9" s="19"/>
    </row>
    <row r="10" s="65" customFormat="1" ht="15" spans="1:6">
      <c r="A10" s="174"/>
      <c r="B10" s="174"/>
      <c r="C10" s="174"/>
      <c r="D10" s="174"/>
      <c r="E10" s="174"/>
      <c r="F10" s="174"/>
    </row>
    <row r="11" ht="30" spans="1:3">
      <c r="A11" s="25" t="s">
        <v>414</v>
      </c>
      <c r="B11" s="25" t="s">
        <v>88</v>
      </c>
      <c r="C11" s="25" t="s">
        <v>100</v>
      </c>
    </row>
    <row r="12" ht="28.5" spans="1:3">
      <c r="A12" s="124" t="s">
        <v>415</v>
      </c>
      <c r="B12" s="190">
        <v>0</v>
      </c>
      <c r="C12" s="190">
        <v>0</v>
      </c>
    </row>
    <row r="13" ht="28.5" spans="1:3">
      <c r="A13" s="124" t="s">
        <v>416</v>
      </c>
      <c r="B13" s="190">
        <v>0</v>
      </c>
      <c r="C13" s="190">
        <v>0</v>
      </c>
    </row>
    <row r="14" ht="28.5" spans="1:3">
      <c r="A14" s="124" t="s">
        <v>417</v>
      </c>
      <c r="B14" s="190">
        <v>0</v>
      </c>
      <c r="C14" s="190">
        <v>0</v>
      </c>
    </row>
    <row r="15" ht="28.5" spans="1:3">
      <c r="A15" s="124" t="s">
        <v>418</v>
      </c>
      <c r="B15" s="190">
        <v>3611450</v>
      </c>
      <c r="C15" s="190">
        <v>2331340</v>
      </c>
    </row>
    <row r="16" ht="21" customHeight="1" spans="1:4">
      <c r="A16" s="124" t="s">
        <v>419</v>
      </c>
      <c r="B16" s="190">
        <v>0</v>
      </c>
      <c r="C16" s="190">
        <v>0</v>
      </c>
      <c r="D16" s="180"/>
    </row>
    <row r="17" ht="28.5" spans="1:5">
      <c r="A17" s="124" t="s">
        <v>420</v>
      </c>
      <c r="B17" s="190">
        <v>0</v>
      </c>
      <c r="C17" s="190">
        <v>0</v>
      </c>
      <c r="E17" s="180"/>
    </row>
    <row r="18" ht="28.5" spans="1:5">
      <c r="A18" s="124" t="s">
        <v>421</v>
      </c>
      <c r="B18" s="190">
        <v>0</v>
      </c>
      <c r="C18" s="190">
        <v>0</v>
      </c>
      <c r="E18" s="180"/>
    </row>
    <row r="19" ht="28.5" spans="1:5">
      <c r="A19" s="124" t="s">
        <v>422</v>
      </c>
      <c r="B19" s="190">
        <v>0</v>
      </c>
      <c r="C19" s="190">
        <v>0</v>
      </c>
      <c r="E19" s="180"/>
    </row>
    <row r="20" ht="28.5" spans="1:5">
      <c r="A20" s="124" t="s">
        <v>423</v>
      </c>
      <c r="B20" s="190">
        <v>0</v>
      </c>
      <c r="C20" s="190">
        <v>0</v>
      </c>
      <c r="E20" s="180"/>
    </row>
    <row r="21" spans="1:5">
      <c r="A21" s="124" t="s">
        <v>424</v>
      </c>
      <c r="B21" s="190">
        <v>0</v>
      </c>
      <c r="C21" s="190">
        <v>0</v>
      </c>
      <c r="E21" s="180"/>
    </row>
    <row r="22" ht="15" spans="1:5">
      <c r="A22" s="459" t="s">
        <v>425</v>
      </c>
      <c r="B22" s="193">
        <v>3611450</v>
      </c>
      <c r="C22" s="193">
        <v>2331340</v>
      </c>
      <c r="E22" s="180"/>
    </row>
    <row r="23" spans="1:5">
      <c r="A23" s="124" t="s">
        <v>426</v>
      </c>
      <c r="B23" s="190">
        <v>0</v>
      </c>
      <c r="C23" s="190">
        <v>0</v>
      </c>
      <c r="E23" s="180"/>
    </row>
    <row r="24" ht="15" spans="1:3">
      <c r="A24" s="191" t="s">
        <v>99</v>
      </c>
      <c r="B24" s="193">
        <v>3611450</v>
      </c>
      <c r="C24" s="193">
        <v>2331340</v>
      </c>
    </row>
    <row r="25" spans="1:1">
      <c r="A25" s="66"/>
    </row>
    <row r="26" spans="1:1">
      <c r="A26" s="66"/>
    </row>
    <row r="27" s="65" customFormat="1" ht="15" spans="1:6">
      <c r="A27" s="19" t="s">
        <v>427</v>
      </c>
      <c r="B27" s="174"/>
      <c r="C27" s="174"/>
      <c r="D27" s="174"/>
      <c r="E27" s="174"/>
      <c r="F27" s="174"/>
    </row>
    <row r="28" s="65" customFormat="1" ht="15" spans="1:6">
      <c r="A28" s="174"/>
      <c r="B28" s="174"/>
      <c r="C28" s="174"/>
      <c r="D28" s="174"/>
      <c r="E28" s="174"/>
      <c r="F28" s="174"/>
    </row>
    <row r="29" ht="30" spans="1:3">
      <c r="A29" s="25" t="s">
        <v>273</v>
      </c>
      <c r="B29" s="25" t="s">
        <v>88</v>
      </c>
      <c r="C29" s="25" t="s">
        <v>100</v>
      </c>
    </row>
    <row r="30" ht="28.5" spans="1:3">
      <c r="A30" s="460" t="s">
        <v>428</v>
      </c>
      <c r="B30" s="297">
        <v>0</v>
      </c>
      <c r="C30" s="297">
        <v>0</v>
      </c>
    </row>
    <row r="31" spans="1:4">
      <c r="A31" s="460" t="s">
        <v>429</v>
      </c>
      <c r="B31" s="297">
        <v>0</v>
      </c>
      <c r="C31" s="297">
        <v>0</v>
      </c>
      <c r="D31" s="180"/>
    </row>
    <row r="32" ht="28.5" spans="1:3">
      <c r="A32" s="461" t="s">
        <v>430</v>
      </c>
      <c r="B32" s="297">
        <v>24239306</v>
      </c>
      <c r="C32" s="297">
        <v>647233</v>
      </c>
    </row>
    <row r="33" spans="1:3">
      <c r="A33" s="195"/>
      <c r="B33" s="195"/>
      <c r="C33" s="195"/>
    </row>
    <row r="34" s="65" customFormat="1" ht="15" spans="1:6">
      <c r="A34" s="19" t="s">
        <v>431</v>
      </c>
      <c r="B34" s="174"/>
      <c r="C34" s="174"/>
      <c r="D34" s="174"/>
      <c r="E34" s="174"/>
      <c r="F34" s="174"/>
    </row>
    <row r="35" s="65" customFormat="1" ht="15" spans="1:6">
      <c r="A35" s="174"/>
      <c r="B35" s="174"/>
      <c r="C35" s="174"/>
      <c r="D35" s="174"/>
      <c r="E35" s="174"/>
      <c r="F35" s="174"/>
    </row>
    <row r="36" ht="30" spans="1:3">
      <c r="A36" s="25" t="s">
        <v>273</v>
      </c>
      <c r="B36" s="25" t="s">
        <v>88</v>
      </c>
      <c r="C36" s="25" t="s">
        <v>100</v>
      </c>
    </row>
    <row r="37" s="65" customFormat="1" ht="28.5" spans="1:4">
      <c r="A37" s="460" t="s">
        <v>432</v>
      </c>
      <c r="B37" s="297">
        <v>0</v>
      </c>
      <c r="C37" s="297">
        <v>0</v>
      </c>
      <c r="D37" s="180"/>
    </row>
    <row r="38" ht="28.5" spans="1:3">
      <c r="A38" s="460" t="s">
        <v>433</v>
      </c>
      <c r="B38" s="297">
        <v>0</v>
      </c>
      <c r="C38" s="297">
        <v>0</v>
      </c>
    </row>
    <row r="39" ht="28.5" spans="1:3">
      <c r="A39" s="462" t="s">
        <v>434</v>
      </c>
      <c r="B39" s="297">
        <v>0</v>
      </c>
      <c r="C39" s="297">
        <v>0</v>
      </c>
    </row>
    <row r="40" spans="1:3">
      <c r="A40" s="101"/>
      <c r="B40" s="101"/>
      <c r="C40" s="101"/>
    </row>
    <row r="41" ht="33.75" customHeight="1" spans="1:3">
      <c r="A41" s="134" t="s">
        <v>435</v>
      </c>
      <c r="B41" s="136"/>
      <c r="C41" s="101"/>
    </row>
    <row r="42" spans="1:3">
      <c r="A42" s="463"/>
      <c r="B42" s="463"/>
      <c r="C42" s="101"/>
    </row>
    <row r="43" spans="1:1">
      <c r="A43" s="66"/>
    </row>
    <row r="44" spans="1:1">
      <c r="A44" s="19" t="s">
        <v>436</v>
      </c>
    </row>
    <row r="45" spans="1:1">
      <c r="A45" s="296"/>
    </row>
    <row r="46" ht="13.7" customHeight="1" spans="1:2">
      <c r="A46" s="134" t="s">
        <v>242</v>
      </c>
      <c r="B46" s="136"/>
    </row>
    <row r="47" spans="1:2">
      <c r="A47" s="117"/>
      <c r="B47" s="117"/>
    </row>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spans="12:12">
      <c r="L1048555" s="114"/>
    </row>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2">
    <mergeCell ref="A41:B41"/>
    <mergeCell ref="A46:B46"/>
  </mergeCells>
  <pageMargins left="0.25" right="0.25" top="0.75" bottom="0.75" header="0.3" footer="0.3"/>
  <pageSetup paperSize="9" fitToHeight="0" orientation="landscape"/>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3">
    <tabColor theme="9" tint="-0.499984740745262"/>
    <pageSetUpPr fitToPage="1"/>
  </sheetPr>
  <dimension ref="A7:P166"/>
  <sheetViews>
    <sheetView showGridLines="0" topLeftCell="A72" workbookViewId="0">
      <selection activeCell="D178" sqref="D178"/>
    </sheetView>
  </sheetViews>
  <sheetFormatPr defaultColWidth="11.4285714285714" defaultRowHeight="14.25"/>
  <cols>
    <col min="1" max="1" width="34" style="19" customWidth="1"/>
    <col min="2" max="2" width="29.4285714285714" style="19" customWidth="1"/>
    <col min="3" max="3" width="28.8571428571429" style="19" customWidth="1"/>
    <col min="4" max="4" width="22.5714285714286" style="19" customWidth="1"/>
    <col min="5" max="5" width="19.7142857142857" style="19" customWidth="1"/>
    <col min="6" max="6" width="20.1428571428571" style="19" customWidth="1"/>
    <col min="7" max="7" width="14.1428571428571" style="19" customWidth="1"/>
    <col min="8" max="8" width="13.5714285714286" style="19" customWidth="1"/>
    <col min="9" max="9" width="14.4285714285714" style="19" customWidth="1"/>
    <col min="10" max="10" width="11.4285714285714" style="19" customWidth="1"/>
    <col min="11" max="13" width="11.4285714285714" style="408" customWidth="1"/>
    <col min="14" max="16" width="11.4285714285714" style="19" customWidth="1"/>
    <col min="17" max="16384" width="11.4285714285714" style="19"/>
  </cols>
  <sheetData>
    <row r="7" ht="15" spans="1:8">
      <c r="A7" s="20" t="s">
        <v>437</v>
      </c>
      <c r="B7" s="21"/>
      <c r="C7" s="21"/>
      <c r="D7" s="21"/>
      <c r="E7" s="21"/>
      <c r="F7" s="21"/>
      <c r="G7" s="21"/>
      <c r="H7" s="21"/>
    </row>
    <row r="8" ht="15" spans="1:1">
      <c r="A8" s="164"/>
    </row>
    <row r="9" ht="15" spans="1:12">
      <c r="A9" s="19" t="s">
        <v>438</v>
      </c>
      <c r="B9" s="121"/>
      <c r="C9" s="121"/>
      <c r="D9" s="121"/>
      <c r="E9" s="121"/>
      <c r="F9" s="121"/>
      <c r="G9" s="121"/>
      <c r="H9" s="121"/>
      <c r="L9" s="431"/>
    </row>
    <row r="10" s="65" customFormat="1" ht="15" spans="1:13">
      <c r="A10" s="283"/>
      <c r="B10" s="351"/>
      <c r="K10" s="408"/>
      <c r="L10" s="431"/>
      <c r="M10" s="408"/>
    </row>
    <row r="11" ht="15" spans="1:12">
      <c r="A11" s="25" t="s">
        <v>273</v>
      </c>
      <c r="B11" s="25" t="s">
        <v>88</v>
      </c>
      <c r="C11" s="25"/>
      <c r="D11" s="25"/>
      <c r="E11" s="25"/>
      <c r="F11" s="25" t="s">
        <v>100</v>
      </c>
      <c r="G11" s="25"/>
      <c r="H11" s="25"/>
      <c r="I11" s="25"/>
      <c r="L11" s="431"/>
    </row>
    <row r="12" ht="30" spans="1:12">
      <c r="A12" s="25"/>
      <c r="B12" s="25" t="s">
        <v>439</v>
      </c>
      <c r="C12" s="25" t="s">
        <v>440</v>
      </c>
      <c r="D12" s="25" t="s">
        <v>441</v>
      </c>
      <c r="E12" s="25" t="s">
        <v>442</v>
      </c>
      <c r="F12" s="25" t="s">
        <v>439</v>
      </c>
      <c r="G12" s="25" t="s">
        <v>440</v>
      </c>
      <c r="H12" s="25" t="s">
        <v>441</v>
      </c>
      <c r="I12" s="25" t="s">
        <v>442</v>
      </c>
      <c r="K12" s="432"/>
      <c r="L12" s="431"/>
    </row>
    <row r="13" s="65" customFormat="1" spans="1:13">
      <c r="A13" s="339" t="s">
        <v>443</v>
      </c>
      <c r="B13" s="409">
        <v>3370177.313</v>
      </c>
      <c r="C13" s="409">
        <v>0</v>
      </c>
      <c r="D13" s="409">
        <v>0</v>
      </c>
      <c r="E13" s="409">
        <f>+B13-C13-D13</f>
        <v>3370177.313</v>
      </c>
      <c r="F13" s="409">
        <v>3370177</v>
      </c>
      <c r="G13" s="409">
        <v>0</v>
      </c>
      <c r="H13" s="409">
        <v>0</v>
      </c>
      <c r="I13" s="297">
        <f>+F13-G13-H13</f>
        <v>3370177</v>
      </c>
      <c r="K13" s="408"/>
      <c r="L13" s="408"/>
      <c r="M13" s="408"/>
    </row>
    <row r="14" s="65" customFormat="1" spans="1:13">
      <c r="A14" s="339" t="s">
        <v>444</v>
      </c>
      <c r="B14" s="409">
        <v>49626928</v>
      </c>
      <c r="C14" s="409">
        <v>14754511.644</v>
      </c>
      <c r="D14" s="409">
        <v>0</v>
      </c>
      <c r="E14" s="409">
        <f t="shared" ref="E14:E19" si="0">+B14-C14-D14</f>
        <v>34872416.356</v>
      </c>
      <c r="F14" s="409">
        <v>49626928</v>
      </c>
      <c r="G14" s="409">
        <v>14111991</v>
      </c>
      <c r="H14" s="409">
        <v>0</v>
      </c>
      <c r="I14" s="297">
        <f t="shared" ref="I14:I19" si="1">+F14-G14-H14</f>
        <v>35514937</v>
      </c>
      <c r="K14" s="408"/>
      <c r="L14" s="408"/>
      <c r="M14" s="408"/>
    </row>
    <row r="15" s="65" customFormat="1" spans="1:13">
      <c r="A15" s="339" t="s">
        <v>445</v>
      </c>
      <c r="B15" s="409">
        <v>0</v>
      </c>
      <c r="C15" s="409">
        <v>0</v>
      </c>
      <c r="D15" s="409">
        <v>0</v>
      </c>
      <c r="E15" s="409">
        <f t="shared" si="0"/>
        <v>0</v>
      </c>
      <c r="F15" s="409">
        <v>0</v>
      </c>
      <c r="G15" s="409">
        <v>0</v>
      </c>
      <c r="H15" s="409">
        <v>0</v>
      </c>
      <c r="I15" s="297">
        <f t="shared" si="1"/>
        <v>0</v>
      </c>
      <c r="K15" s="408"/>
      <c r="L15" s="408"/>
      <c r="M15" s="408"/>
    </row>
    <row r="16" s="65" customFormat="1" spans="1:13">
      <c r="A16" s="339" t="s">
        <v>446</v>
      </c>
      <c r="B16" s="409">
        <v>0</v>
      </c>
      <c r="C16" s="409">
        <v>0</v>
      </c>
      <c r="D16" s="409">
        <v>0</v>
      </c>
      <c r="E16" s="409">
        <f t="shared" si="0"/>
        <v>0</v>
      </c>
      <c r="F16" s="409">
        <v>0</v>
      </c>
      <c r="G16" s="409">
        <v>0</v>
      </c>
      <c r="H16" s="409">
        <v>0</v>
      </c>
      <c r="I16" s="297">
        <f t="shared" si="1"/>
        <v>0</v>
      </c>
      <c r="K16" s="408"/>
      <c r="L16" s="408"/>
      <c r="M16" s="408"/>
    </row>
    <row r="17" s="65" customFormat="1" spans="1:13">
      <c r="A17" s="339" t="s">
        <v>447</v>
      </c>
      <c r="B17" s="409">
        <v>0</v>
      </c>
      <c r="C17" s="409">
        <v>0</v>
      </c>
      <c r="D17" s="409">
        <v>0</v>
      </c>
      <c r="E17" s="409">
        <f t="shared" si="0"/>
        <v>0</v>
      </c>
      <c r="F17" s="409">
        <v>0</v>
      </c>
      <c r="G17" s="409">
        <v>0</v>
      </c>
      <c r="H17" s="409">
        <v>0</v>
      </c>
      <c r="I17" s="297">
        <f t="shared" si="1"/>
        <v>0</v>
      </c>
      <c r="K17" s="408"/>
      <c r="L17" s="408"/>
      <c r="M17" s="408"/>
    </row>
    <row r="18" s="65" customFormat="1" ht="15" spans="1:13">
      <c r="A18" s="339" t="s">
        <v>448</v>
      </c>
      <c r="B18" s="409">
        <v>37859476.738</v>
      </c>
      <c r="C18" s="409">
        <v>0</v>
      </c>
      <c r="D18" s="409">
        <v>0</v>
      </c>
      <c r="E18" s="409">
        <f t="shared" si="0"/>
        <v>37859476.738</v>
      </c>
      <c r="F18" s="409">
        <v>0</v>
      </c>
      <c r="G18" s="409">
        <v>0</v>
      </c>
      <c r="H18" s="409">
        <v>0</v>
      </c>
      <c r="I18" s="297">
        <f t="shared" si="1"/>
        <v>0</v>
      </c>
      <c r="K18" s="408"/>
      <c r="L18" s="431"/>
      <c r="M18" s="408"/>
    </row>
    <row r="19" ht="15.75" spans="1:16">
      <c r="A19" s="394" t="s">
        <v>449</v>
      </c>
      <c r="B19" s="410">
        <v>44221118.826</v>
      </c>
      <c r="C19" s="410">
        <v>28367040.487</v>
      </c>
      <c r="D19" s="410">
        <v>0</v>
      </c>
      <c r="E19" s="410">
        <f t="shared" si="0"/>
        <v>15854078.339</v>
      </c>
      <c r="F19" s="410">
        <v>41464091.645</v>
      </c>
      <c r="G19" s="410">
        <v>24613851</v>
      </c>
      <c r="H19" s="410">
        <v>0</v>
      </c>
      <c r="I19" s="310">
        <f t="shared" si="1"/>
        <v>16850240.645</v>
      </c>
      <c r="L19" s="431"/>
      <c r="N19" s="65"/>
      <c r="O19" s="65"/>
      <c r="P19" s="65"/>
    </row>
    <row r="20" ht="15.75" spans="1:16">
      <c r="A20" s="167" t="s">
        <v>99</v>
      </c>
      <c r="B20" s="181">
        <f>SUM(B13:B19)</f>
        <v>135077700.877</v>
      </c>
      <c r="C20" s="181">
        <f t="shared" ref="C20:I20" si="2">SUM(C13:C19)</f>
        <v>43121552.131</v>
      </c>
      <c r="D20" s="181">
        <f t="shared" si="2"/>
        <v>0</v>
      </c>
      <c r="E20" s="181">
        <f t="shared" si="2"/>
        <v>91956148.746</v>
      </c>
      <c r="F20" s="181">
        <f t="shared" si="2"/>
        <v>94461196.645</v>
      </c>
      <c r="G20" s="181">
        <f t="shared" si="2"/>
        <v>38725842</v>
      </c>
      <c r="H20" s="181">
        <f t="shared" si="2"/>
        <v>0</v>
      </c>
      <c r="I20" s="181">
        <f t="shared" si="2"/>
        <v>55735354.645</v>
      </c>
      <c r="L20" s="431"/>
      <c r="N20" s="65"/>
      <c r="O20" s="65"/>
      <c r="P20" s="65"/>
    </row>
    <row r="21" ht="15" spans="1:16">
      <c r="A21" s="66"/>
      <c r="L21" s="431"/>
      <c r="N21" s="65"/>
      <c r="O21" s="65"/>
      <c r="P21" s="65"/>
    </row>
    <row r="22" ht="15" spans="1:9">
      <c r="A22" s="19" t="s">
        <v>450</v>
      </c>
      <c r="B22" s="180"/>
      <c r="C22" s="411"/>
      <c r="D22" s="121"/>
      <c r="E22" s="121"/>
      <c r="F22" s="121"/>
      <c r="G22" s="121"/>
      <c r="H22" s="121"/>
      <c r="I22" s="121"/>
    </row>
    <row r="23" s="65" customFormat="1" spans="1:13">
      <c r="A23" s="283"/>
      <c r="B23" s="351"/>
      <c r="K23" s="408"/>
      <c r="L23" s="408"/>
      <c r="M23" s="408"/>
    </row>
    <row r="24" s="65" customFormat="1" spans="1:13">
      <c r="A24" s="19" t="s">
        <v>451</v>
      </c>
      <c r="B24" s="351"/>
      <c r="K24" s="408"/>
      <c r="L24" s="408"/>
      <c r="M24" s="408"/>
    </row>
    <row r="25" s="65" customFormat="1" spans="1:13">
      <c r="A25" s="283"/>
      <c r="B25" s="351"/>
      <c r="K25" s="408"/>
      <c r="L25" s="408"/>
      <c r="M25" s="408"/>
    </row>
    <row r="26" ht="39.75" customHeight="1" spans="1:7">
      <c r="A26" s="51" t="s">
        <v>273</v>
      </c>
      <c r="B26" s="102" t="s">
        <v>88</v>
      </c>
      <c r="C26" s="102" t="s">
        <v>100</v>
      </c>
      <c r="D26" s="65"/>
      <c r="E26" s="65"/>
      <c r="F26" s="65"/>
      <c r="G26" s="65"/>
    </row>
    <row r="27" ht="15" spans="1:7">
      <c r="A27" s="123"/>
      <c r="B27" s="25" t="s">
        <v>452</v>
      </c>
      <c r="C27" s="25" t="s">
        <v>452</v>
      </c>
      <c r="D27" s="65"/>
      <c r="E27" s="65"/>
      <c r="F27" s="65"/>
      <c r="G27" s="65"/>
    </row>
    <row r="28" s="65" customFormat="1" spans="1:13">
      <c r="A28" s="124" t="s">
        <v>453</v>
      </c>
      <c r="B28" s="297">
        <v>2483655</v>
      </c>
      <c r="C28" s="297">
        <v>2483655</v>
      </c>
      <c r="K28" s="408"/>
      <c r="L28" s="408"/>
      <c r="M28" s="408"/>
    </row>
    <row r="29" s="65" customFormat="1" ht="15" spans="1:13">
      <c r="A29" s="125" t="s">
        <v>454</v>
      </c>
      <c r="B29" s="310">
        <v>35375821.605</v>
      </c>
      <c r="C29" s="310">
        <v>33039745</v>
      </c>
      <c r="K29" s="408"/>
      <c r="L29" s="408"/>
      <c r="M29" s="408"/>
    </row>
    <row r="30" s="65" customFormat="1" ht="15.75" spans="1:13">
      <c r="A30" s="412" t="s">
        <v>99</v>
      </c>
      <c r="B30" s="181">
        <f>SUM(B28:B29)</f>
        <v>37859476.605</v>
      </c>
      <c r="C30" s="181">
        <f>SUM(C28:C29)</f>
        <v>35523400</v>
      </c>
      <c r="K30" s="408"/>
      <c r="L30" s="408"/>
      <c r="M30" s="408"/>
    </row>
    <row r="31" s="65" customFormat="1" spans="1:13">
      <c r="A31" s="343"/>
      <c r="B31" s="195"/>
      <c r="C31" s="223"/>
      <c r="D31" s="195"/>
      <c r="E31" s="195"/>
      <c r="F31" s="195"/>
      <c r="G31" s="195"/>
      <c r="K31" s="408"/>
      <c r="L31" s="408"/>
      <c r="M31" s="408"/>
    </row>
    <row r="32" s="65" customFormat="1" spans="1:13">
      <c r="A32" s="19" t="s">
        <v>455</v>
      </c>
      <c r="B32" s="195"/>
      <c r="C32" s="223"/>
      <c r="D32" s="195"/>
      <c r="E32" s="195"/>
      <c r="F32" s="195"/>
      <c r="G32" s="195"/>
      <c r="K32" s="408"/>
      <c r="L32" s="408"/>
      <c r="M32" s="408"/>
    </row>
    <row r="33" s="65" customFormat="1" spans="1:13">
      <c r="A33" s="19"/>
      <c r="B33" s="195"/>
      <c r="C33" s="223"/>
      <c r="D33" s="195"/>
      <c r="E33" s="155"/>
      <c r="F33" s="155"/>
      <c r="G33" s="155"/>
      <c r="H33" s="155"/>
      <c r="I33" s="155"/>
      <c r="K33" s="408"/>
      <c r="L33" s="408"/>
      <c r="M33" s="408"/>
    </row>
    <row r="34" ht="45" spans="1:5">
      <c r="A34" s="25" t="s">
        <v>104</v>
      </c>
      <c r="B34" s="25" t="s">
        <v>456</v>
      </c>
      <c r="C34" s="25" t="s">
        <v>457</v>
      </c>
      <c r="D34" s="25" t="s">
        <v>458</v>
      </c>
      <c r="E34" s="155"/>
    </row>
    <row r="35" ht="42.75" spans="1:4">
      <c r="A35" s="413">
        <v>1</v>
      </c>
      <c r="B35" s="297" t="s">
        <v>459</v>
      </c>
      <c r="C35" s="297" t="s">
        <v>460</v>
      </c>
      <c r="D35" s="297">
        <v>7696659.144</v>
      </c>
    </row>
    <row r="36" ht="42.75" spans="1:4">
      <c r="A36" s="413">
        <v>2</v>
      </c>
      <c r="B36" s="297" t="s">
        <v>461</v>
      </c>
      <c r="C36" s="297" t="s">
        <v>462</v>
      </c>
      <c r="D36" s="297">
        <v>5233663.203</v>
      </c>
    </row>
    <row r="37" ht="28.5" spans="1:5">
      <c r="A37" s="413">
        <v>3</v>
      </c>
      <c r="B37" s="297" t="s">
        <v>463</v>
      </c>
      <c r="C37" s="297" t="s">
        <v>464</v>
      </c>
      <c r="D37" s="297">
        <v>216118.249</v>
      </c>
      <c r="E37" s="155"/>
    </row>
    <row r="38" ht="57" spans="1:5">
      <c r="A38" s="413">
        <v>4</v>
      </c>
      <c r="B38" s="297" t="s">
        <v>465</v>
      </c>
      <c r="C38" s="297" t="s">
        <v>466</v>
      </c>
      <c r="D38" s="297">
        <v>165368.226</v>
      </c>
      <c r="E38" s="155"/>
    </row>
    <row r="39" ht="57" spans="1:5">
      <c r="A39" s="413">
        <v>5</v>
      </c>
      <c r="B39" s="297" t="s">
        <v>467</v>
      </c>
      <c r="C39" s="297" t="s">
        <v>468</v>
      </c>
      <c r="D39" s="297">
        <v>145222.438</v>
      </c>
      <c r="E39" s="155"/>
    </row>
    <row r="40" ht="71.25" spans="1:5">
      <c r="A40" s="413">
        <v>6</v>
      </c>
      <c r="B40" s="297" t="s">
        <v>469</v>
      </c>
      <c r="C40" s="297" t="s">
        <v>470</v>
      </c>
      <c r="D40" s="297">
        <v>139222.617</v>
      </c>
      <c r="E40" s="155"/>
    </row>
    <row r="41" ht="71.25" spans="1:5">
      <c r="A41" s="413">
        <v>7</v>
      </c>
      <c r="B41" s="297" t="s">
        <v>471</v>
      </c>
      <c r="C41" s="297" t="s">
        <v>472</v>
      </c>
      <c r="D41" s="297">
        <v>91306.992</v>
      </c>
      <c r="E41" s="155"/>
    </row>
    <row r="42" ht="57" spans="1:5">
      <c r="A42" s="413">
        <v>8</v>
      </c>
      <c r="B42" s="297" t="s">
        <v>473</v>
      </c>
      <c r="C42" s="297" t="s">
        <v>474</v>
      </c>
      <c r="D42" s="297">
        <v>58211.109</v>
      </c>
      <c r="E42" s="155"/>
    </row>
    <row r="43" ht="42.75" spans="1:5">
      <c r="A43" s="413">
        <v>9</v>
      </c>
      <c r="B43" s="297" t="s">
        <v>475</v>
      </c>
      <c r="C43" s="297" t="s">
        <v>476</v>
      </c>
      <c r="D43" s="297">
        <v>31777.945</v>
      </c>
      <c r="E43" s="155"/>
    </row>
    <row r="44" spans="1:5">
      <c r="A44" s="413">
        <v>10</v>
      </c>
      <c r="B44" s="114"/>
      <c r="C44" s="114"/>
      <c r="D44" s="114"/>
      <c r="E44" s="155"/>
    </row>
    <row r="45" spans="1:5">
      <c r="A45" s="413" t="s">
        <v>477</v>
      </c>
      <c r="B45" s="290"/>
      <c r="C45" s="292"/>
      <c r="D45" s="297">
        <v>0</v>
      </c>
      <c r="E45" s="155"/>
    </row>
    <row r="46" ht="15" spans="1:5">
      <c r="A46" s="414" t="s">
        <v>99</v>
      </c>
      <c r="B46" s="415"/>
      <c r="C46" s="416"/>
      <c r="D46" s="181">
        <f>SUM(D35:D45)</f>
        <v>13777549.923</v>
      </c>
      <c r="E46" s="155"/>
    </row>
    <row r="47" ht="15" spans="1:5">
      <c r="A47" s="417"/>
      <c r="B47" s="418"/>
      <c r="C47" s="418"/>
      <c r="D47" s="418"/>
      <c r="E47" s="155"/>
    </row>
    <row r="48" ht="15" spans="1:5">
      <c r="A48" s="419" t="s">
        <v>478</v>
      </c>
      <c r="B48" s="420"/>
      <c r="C48" s="418"/>
      <c r="D48" s="418"/>
      <c r="E48" s="155"/>
    </row>
    <row r="49" ht="15" spans="1:5">
      <c r="A49" s="421"/>
      <c r="B49" s="422"/>
      <c r="C49" s="418"/>
      <c r="D49" s="418"/>
      <c r="E49" s="155"/>
    </row>
    <row r="50" ht="15" spans="1:5">
      <c r="A50" s="423"/>
      <c r="B50" s="423"/>
      <c r="C50" s="418"/>
      <c r="D50" s="418"/>
      <c r="E50" s="155"/>
    </row>
    <row r="51" ht="15" spans="1:5">
      <c r="A51" s="424" t="s">
        <v>479</v>
      </c>
      <c r="B51" s="424"/>
      <c r="C51" s="418"/>
      <c r="D51" s="418"/>
      <c r="E51" s="155"/>
    </row>
    <row r="52" ht="15" spans="1:5">
      <c r="A52" s="423"/>
      <c r="B52" s="423"/>
      <c r="C52" s="418"/>
      <c r="D52" s="418"/>
      <c r="E52" s="155"/>
    </row>
    <row r="53" ht="26.45" customHeight="1" spans="1:6">
      <c r="A53" s="216" t="s">
        <v>104</v>
      </c>
      <c r="B53" s="216" t="s">
        <v>89</v>
      </c>
      <c r="C53" s="113" t="s">
        <v>480</v>
      </c>
      <c r="D53" s="113" t="s">
        <v>481</v>
      </c>
      <c r="E53" s="216" t="s">
        <v>458</v>
      </c>
      <c r="F53" s="216"/>
    </row>
    <row r="54" ht="15" spans="1:6">
      <c r="A54" s="425">
        <v>1</v>
      </c>
      <c r="B54" s="426"/>
      <c r="C54" s="427"/>
      <c r="D54" s="427"/>
      <c r="E54" s="428"/>
      <c r="F54" s="429"/>
    </row>
    <row r="55" ht="15" spans="1:6">
      <c r="A55" s="425">
        <v>2</v>
      </c>
      <c r="B55" s="426"/>
      <c r="C55" s="427"/>
      <c r="D55" s="427"/>
      <c r="E55" s="428"/>
      <c r="F55" s="429"/>
    </row>
    <row r="56" ht="15" spans="1:6">
      <c r="A56" s="425">
        <v>3</v>
      </c>
      <c r="B56" s="426"/>
      <c r="C56" s="427"/>
      <c r="D56" s="427"/>
      <c r="E56" s="428"/>
      <c r="F56" s="429"/>
    </row>
    <row r="57" ht="15" spans="1:6">
      <c r="A57" s="425">
        <v>4</v>
      </c>
      <c r="B57" s="426"/>
      <c r="C57" s="427"/>
      <c r="D57" s="427"/>
      <c r="E57" s="428"/>
      <c r="F57" s="429"/>
    </row>
    <row r="58" ht="15" spans="1:6">
      <c r="A58" s="425">
        <v>5</v>
      </c>
      <c r="B58" s="426"/>
      <c r="C58" s="427"/>
      <c r="D58" s="427"/>
      <c r="E58" s="428"/>
      <c r="F58" s="429"/>
    </row>
    <row r="59" ht="15" spans="1:6">
      <c r="A59" s="425">
        <v>6</v>
      </c>
      <c r="B59" s="426"/>
      <c r="C59" s="427"/>
      <c r="D59" s="427"/>
      <c r="E59" s="428"/>
      <c r="F59" s="429"/>
    </row>
    <row r="60" ht="15" spans="1:6">
      <c r="A60" s="425">
        <v>7</v>
      </c>
      <c r="B60" s="426"/>
      <c r="C60" s="427"/>
      <c r="D60" s="427"/>
      <c r="E60" s="428"/>
      <c r="F60" s="429"/>
    </row>
    <row r="61" ht="15" spans="1:6">
      <c r="A61" s="425">
        <v>8</v>
      </c>
      <c r="B61" s="426"/>
      <c r="C61" s="427"/>
      <c r="D61" s="427"/>
      <c r="E61" s="428"/>
      <c r="F61" s="429"/>
    </row>
    <row r="62" ht="15" spans="1:6">
      <c r="A62" s="425">
        <v>9</v>
      </c>
      <c r="B62" s="426"/>
      <c r="C62" s="427"/>
      <c r="D62" s="427"/>
      <c r="E62" s="428"/>
      <c r="F62" s="429"/>
    </row>
    <row r="63" ht="15" spans="1:6">
      <c r="A63" s="425">
        <v>10</v>
      </c>
      <c r="B63" s="426"/>
      <c r="C63" s="427"/>
      <c r="D63" s="427"/>
      <c r="E63" s="428"/>
      <c r="F63" s="429"/>
    </row>
    <row r="64" ht="15" spans="1:6">
      <c r="A64" s="425" t="s">
        <v>482</v>
      </c>
      <c r="B64" s="421"/>
      <c r="C64" s="430"/>
      <c r="D64" s="422"/>
      <c r="E64" s="405"/>
      <c r="F64" s="406"/>
    </row>
    <row r="65" ht="15" spans="1:8">
      <c r="A65" s="414" t="s">
        <v>334</v>
      </c>
      <c r="B65" s="433"/>
      <c r="C65" s="433"/>
      <c r="D65" s="159"/>
      <c r="E65" s="434"/>
      <c r="F65" s="435"/>
      <c r="H65" s="1"/>
    </row>
    <row r="66" ht="15" spans="1:8">
      <c r="A66" s="417"/>
      <c r="B66" s="418"/>
      <c r="C66" s="418"/>
      <c r="D66" s="418"/>
      <c r="E66" s="155"/>
      <c r="H66" s="1"/>
    </row>
    <row r="67" ht="15" spans="1:8">
      <c r="A67" s="419" t="s">
        <v>483</v>
      </c>
      <c r="B67" s="420"/>
      <c r="C67" s="418"/>
      <c r="D67" s="418"/>
      <c r="E67" s="155"/>
      <c r="H67" s="1"/>
    </row>
    <row r="68" ht="15" spans="1:8">
      <c r="A68" s="421"/>
      <c r="B68" s="422"/>
      <c r="C68" s="418"/>
      <c r="D68" s="418"/>
      <c r="E68" s="155"/>
      <c r="H68" s="1"/>
    </row>
    <row r="69" spans="1:5">
      <c r="A69" s="66"/>
      <c r="E69" s="155"/>
    </row>
    <row r="70" ht="15" spans="1:8">
      <c r="A70" s="19" t="s">
        <v>484</v>
      </c>
      <c r="B70" s="180"/>
      <c r="C70" s="121"/>
      <c r="D70" s="121"/>
      <c r="E70" s="121"/>
      <c r="F70" s="121"/>
      <c r="G70" s="121"/>
      <c r="H70" s="121"/>
    </row>
    <row r="71" spans="1:8">
      <c r="A71" s="116"/>
      <c r="B71" s="48"/>
      <c r="C71" s="48"/>
      <c r="D71" s="48"/>
      <c r="E71" s="48"/>
      <c r="F71" s="48"/>
      <c r="G71" s="48"/>
      <c r="H71" s="48"/>
    </row>
    <row r="72" ht="15" spans="1:9">
      <c r="A72" s="25" t="s">
        <v>273</v>
      </c>
      <c r="B72" s="25" t="s">
        <v>88</v>
      </c>
      <c r="C72" s="25"/>
      <c r="D72" s="25"/>
      <c r="E72" s="25"/>
      <c r="F72" s="25" t="s">
        <v>100</v>
      </c>
      <c r="G72" s="25"/>
      <c r="H72" s="25"/>
      <c r="I72" s="25"/>
    </row>
    <row r="73" ht="30" spans="1:9">
      <c r="A73" s="25"/>
      <c r="B73" s="25" t="s">
        <v>439</v>
      </c>
      <c r="C73" s="25" t="s">
        <v>485</v>
      </c>
      <c r="D73" s="25" t="s">
        <v>441</v>
      </c>
      <c r="E73" s="25" t="s">
        <v>486</v>
      </c>
      <c r="F73" s="25" t="s">
        <v>439</v>
      </c>
      <c r="G73" s="25" t="s">
        <v>485</v>
      </c>
      <c r="H73" s="25" t="s">
        <v>441</v>
      </c>
      <c r="I73" s="25" t="s">
        <v>486</v>
      </c>
    </row>
    <row r="74" s="65" customFormat="1" spans="1:13">
      <c r="A74" s="124" t="s">
        <v>487</v>
      </c>
      <c r="B74" s="190">
        <v>1046515.395</v>
      </c>
      <c r="C74" s="190">
        <v>692092.542</v>
      </c>
      <c r="D74" s="190">
        <v>0</v>
      </c>
      <c r="E74" s="190">
        <f>+B74-C74-D74</f>
        <v>354422.853</v>
      </c>
      <c r="F74" s="190">
        <v>855320.396</v>
      </c>
      <c r="G74" s="190">
        <v>602581.576</v>
      </c>
      <c r="H74" s="190">
        <v>0</v>
      </c>
      <c r="I74" s="190">
        <f>+F74-G74-H74</f>
        <v>252738.82</v>
      </c>
      <c r="K74" s="408"/>
      <c r="L74" s="408"/>
      <c r="M74" s="408"/>
    </row>
    <row r="75" s="65" customFormat="1" ht="28.5" spans="1:14">
      <c r="A75" s="124" t="s">
        <v>488</v>
      </c>
      <c r="B75" s="190">
        <v>38633122.013</v>
      </c>
      <c r="C75" s="190">
        <v>25250511.373</v>
      </c>
      <c r="D75" s="190">
        <v>0</v>
      </c>
      <c r="E75" s="190">
        <f t="shared" ref="E75:E80" si="3">+B75-C75-D75</f>
        <v>13382610.64</v>
      </c>
      <c r="F75" s="190">
        <v>36175704.774</v>
      </c>
      <c r="G75" s="190">
        <v>21743319.347</v>
      </c>
      <c r="H75" s="190">
        <v>0</v>
      </c>
      <c r="I75" s="190">
        <f t="shared" ref="I75:I80" si="4">+F75-G75-H75</f>
        <v>14432385.427</v>
      </c>
      <c r="K75" s="408"/>
      <c r="L75" s="408"/>
      <c r="M75" s="408"/>
      <c r="N75" s="408"/>
    </row>
    <row r="76" s="65" customFormat="1" spans="1:13">
      <c r="A76" s="124" t="s">
        <v>489</v>
      </c>
      <c r="B76" s="190">
        <v>396766.814</v>
      </c>
      <c r="C76" s="190">
        <v>747793.454</v>
      </c>
      <c r="D76" s="190">
        <v>0</v>
      </c>
      <c r="E76" s="190">
        <f t="shared" si="3"/>
        <v>-351026.64</v>
      </c>
      <c r="F76" s="190">
        <v>394386.814</v>
      </c>
      <c r="G76" s="190">
        <v>701057.502</v>
      </c>
      <c r="H76" s="190">
        <v>0</v>
      </c>
      <c r="I76" s="190">
        <f t="shared" si="4"/>
        <v>-306670.688</v>
      </c>
      <c r="K76" s="408"/>
      <c r="L76" s="408"/>
      <c r="M76" s="408"/>
    </row>
    <row r="77" s="65" customFormat="1" ht="28.5" spans="1:13">
      <c r="A77" s="124" t="s">
        <v>490</v>
      </c>
      <c r="B77" s="190">
        <v>345230</v>
      </c>
      <c r="C77" s="190">
        <v>59013.123</v>
      </c>
      <c r="D77" s="190">
        <v>0</v>
      </c>
      <c r="E77" s="190">
        <f t="shared" si="3"/>
        <v>286216.877</v>
      </c>
      <c r="F77" s="190">
        <v>315173.178</v>
      </c>
      <c r="G77" s="190">
        <f>90409.384+16</f>
        <v>90425.384</v>
      </c>
      <c r="H77" s="190">
        <v>0</v>
      </c>
      <c r="I77" s="190">
        <f t="shared" si="4"/>
        <v>224747.794</v>
      </c>
      <c r="K77" s="408"/>
      <c r="L77" s="408"/>
      <c r="M77" s="408"/>
    </row>
    <row r="78" s="65" customFormat="1" spans="1:13">
      <c r="A78" s="124" t="s">
        <v>491</v>
      </c>
      <c r="B78" s="190">
        <v>3685747.755</v>
      </c>
      <c r="C78" s="190">
        <v>1617476.663</v>
      </c>
      <c r="D78" s="190">
        <v>0</v>
      </c>
      <c r="E78" s="190">
        <f t="shared" si="3"/>
        <v>2068271.092</v>
      </c>
      <c r="F78" s="190">
        <v>3610289.644</v>
      </c>
      <c r="G78" s="190">
        <v>1476352.676</v>
      </c>
      <c r="H78" s="190">
        <v>0</v>
      </c>
      <c r="I78" s="190">
        <f t="shared" si="4"/>
        <v>2133936.968</v>
      </c>
      <c r="K78" s="408"/>
      <c r="L78" s="408"/>
      <c r="M78" s="408"/>
    </row>
    <row r="79" s="65" customFormat="1" ht="28.5" spans="1:13">
      <c r="A79" s="124" t="s">
        <v>492</v>
      </c>
      <c r="B79" s="190">
        <v>0</v>
      </c>
      <c r="C79" s="190">
        <v>0</v>
      </c>
      <c r="D79" s="190">
        <v>0</v>
      </c>
      <c r="E79" s="190">
        <f t="shared" si="3"/>
        <v>0</v>
      </c>
      <c r="F79" s="190">
        <v>0</v>
      </c>
      <c r="G79" s="190">
        <v>0</v>
      </c>
      <c r="H79" s="190">
        <v>0</v>
      </c>
      <c r="I79" s="190">
        <f t="shared" si="4"/>
        <v>0</v>
      </c>
      <c r="K79" s="408"/>
      <c r="L79" s="408"/>
      <c r="M79" s="408"/>
    </row>
    <row r="80" ht="29.25" spans="1:9">
      <c r="A80" s="436" t="s">
        <v>493</v>
      </c>
      <c r="B80" s="387">
        <v>113737</v>
      </c>
      <c r="C80" s="387">
        <v>153.332</v>
      </c>
      <c r="D80" s="387">
        <v>0</v>
      </c>
      <c r="E80" s="387">
        <f t="shared" si="3"/>
        <v>113583.668</v>
      </c>
      <c r="F80" s="387">
        <v>113217.066</v>
      </c>
      <c r="G80" s="387">
        <v>114.954</v>
      </c>
      <c r="H80" s="387">
        <v>0</v>
      </c>
      <c r="I80" s="387">
        <f t="shared" si="4"/>
        <v>113102.112</v>
      </c>
    </row>
    <row r="81" ht="15.75" spans="1:9">
      <c r="A81" s="191" t="s">
        <v>99</v>
      </c>
      <c r="B81" s="181">
        <f>SUM(B74:B80)</f>
        <v>44221118.977</v>
      </c>
      <c r="C81" s="181">
        <f t="shared" ref="C81:I81" si="5">SUM(C74:C80)</f>
        <v>28367040.487</v>
      </c>
      <c r="D81" s="181">
        <f t="shared" si="5"/>
        <v>0</v>
      </c>
      <c r="E81" s="181">
        <f t="shared" si="5"/>
        <v>15854078.49</v>
      </c>
      <c r="F81" s="181">
        <f t="shared" si="5"/>
        <v>41464091.872</v>
      </c>
      <c r="G81" s="181">
        <f t="shared" si="5"/>
        <v>24613851.439</v>
      </c>
      <c r="H81" s="181">
        <f t="shared" si="5"/>
        <v>0</v>
      </c>
      <c r="I81" s="181">
        <f t="shared" si="5"/>
        <v>16850240.433</v>
      </c>
    </row>
    <row r="82" ht="15" spans="1:9">
      <c r="A82" s="437"/>
      <c r="B82" s="195"/>
      <c r="C82" s="438"/>
      <c r="D82" s="195"/>
      <c r="E82" s="195"/>
      <c r="F82" s="195"/>
      <c r="G82" s="195"/>
      <c r="H82" s="195"/>
      <c r="I82" s="195"/>
    </row>
    <row r="83" ht="15" spans="1:9">
      <c r="A83" s="19" t="s">
        <v>494</v>
      </c>
      <c r="B83" s="121"/>
      <c r="C83" s="411"/>
      <c r="D83" s="121"/>
      <c r="E83" s="121"/>
      <c r="F83" s="121"/>
      <c r="G83" s="121"/>
      <c r="H83" s="121"/>
      <c r="I83" s="121"/>
    </row>
    <row r="84" spans="1:1">
      <c r="A84" s="66"/>
    </row>
    <row r="85" ht="45" spans="1:11">
      <c r="A85" s="25" t="s">
        <v>273</v>
      </c>
      <c r="B85" s="25" t="s">
        <v>443</v>
      </c>
      <c r="C85" s="25" t="s">
        <v>444</v>
      </c>
      <c r="D85" s="25" t="s">
        <v>445</v>
      </c>
      <c r="E85" s="25" t="s">
        <v>446</v>
      </c>
      <c r="F85" s="25" t="s">
        <v>447</v>
      </c>
      <c r="G85" s="25" t="s">
        <v>495</v>
      </c>
      <c r="H85" s="25" t="s">
        <v>449</v>
      </c>
      <c r="I85" s="25" t="s">
        <v>106</v>
      </c>
      <c r="K85" s="445"/>
    </row>
    <row r="86" ht="15" customHeight="1" spans="1:9">
      <c r="A86" s="253" t="s">
        <v>496</v>
      </c>
      <c r="B86" s="190">
        <v>3370177.177</v>
      </c>
      <c r="C86" s="190">
        <v>49626928</v>
      </c>
      <c r="D86" s="190">
        <v>0</v>
      </c>
      <c r="E86" s="190">
        <v>0</v>
      </c>
      <c r="F86" s="190">
        <v>0</v>
      </c>
      <c r="G86" s="190">
        <f>2483655.133+33039744.682</f>
        <v>35523399.815</v>
      </c>
      <c r="H86" s="190">
        <v>41464608.872</v>
      </c>
      <c r="I86" s="190">
        <f>SUM(B86:H86)</f>
        <v>129985113.864</v>
      </c>
    </row>
    <row r="87" spans="1:11">
      <c r="A87" s="246" t="s">
        <v>497</v>
      </c>
      <c r="B87" s="190">
        <v>0</v>
      </c>
      <c r="C87" s="190">
        <v>0</v>
      </c>
      <c r="D87" s="190">
        <v>0</v>
      </c>
      <c r="E87" s="190">
        <v>0</v>
      </c>
      <c r="F87" s="190">
        <v>0</v>
      </c>
      <c r="G87" s="190">
        <v>2336076.923</v>
      </c>
      <c r="H87" s="190">
        <f>2114456.363+1026845.291+230441.233+128643.464+2380+85399.819+4330.434</f>
        <v>3592496.604</v>
      </c>
      <c r="I87" s="190">
        <f t="shared" ref="I87:I90" si="6">SUM(B87:H87)</f>
        <v>5928573.527</v>
      </c>
      <c r="K87" s="445"/>
    </row>
    <row r="88" spans="1:9">
      <c r="A88" s="246" t="s">
        <v>498</v>
      </c>
      <c r="B88" s="190">
        <v>0</v>
      </c>
      <c r="C88" s="190">
        <v>0</v>
      </c>
      <c r="D88" s="190">
        <v>0</v>
      </c>
      <c r="E88" s="190">
        <v>0</v>
      </c>
      <c r="F88" s="190">
        <v>0</v>
      </c>
      <c r="G88" s="190">
        <v>0</v>
      </c>
      <c r="H88" s="190">
        <f>306166.255+382045.594+39246.234+53185.353+55342.859</f>
        <v>835986.295</v>
      </c>
      <c r="I88" s="190">
        <f t="shared" si="6"/>
        <v>835986.295</v>
      </c>
    </row>
    <row r="89" spans="1:9">
      <c r="A89" s="246" t="s">
        <v>499</v>
      </c>
      <c r="B89" s="190">
        <v>0</v>
      </c>
      <c r="C89" s="190">
        <v>0</v>
      </c>
      <c r="D89" s="190">
        <v>0</v>
      </c>
      <c r="E89" s="190">
        <v>0</v>
      </c>
      <c r="F89" s="190">
        <v>0</v>
      </c>
      <c r="G89" s="190">
        <v>0</v>
      </c>
      <c r="H89" s="190">
        <v>0</v>
      </c>
      <c r="I89" s="190">
        <f t="shared" si="6"/>
        <v>0</v>
      </c>
    </row>
    <row r="90" ht="15" spans="1:9">
      <c r="A90" s="248" t="s">
        <v>500</v>
      </c>
      <c r="B90" s="387">
        <v>0</v>
      </c>
      <c r="C90" s="387">
        <v>0</v>
      </c>
      <c r="D90" s="387">
        <v>0</v>
      </c>
      <c r="E90" s="387">
        <v>0</v>
      </c>
      <c r="F90" s="387">
        <v>0</v>
      </c>
      <c r="G90" s="387">
        <v>0</v>
      </c>
      <c r="H90" s="387">
        <v>0</v>
      </c>
      <c r="I90" s="387">
        <f t="shared" si="6"/>
        <v>0</v>
      </c>
    </row>
    <row r="91" ht="15.75" spans="1:10">
      <c r="A91" s="167" t="s">
        <v>501</v>
      </c>
      <c r="B91" s="181">
        <f>+B86+B87-B88-B89-B90</f>
        <v>3370177.177</v>
      </c>
      <c r="C91" s="181">
        <f t="shared" ref="C91:I91" si="7">+C86+C87-C88-C89-C90</f>
        <v>49626928</v>
      </c>
      <c r="D91" s="181">
        <f t="shared" si="7"/>
        <v>0</v>
      </c>
      <c r="E91" s="181">
        <f t="shared" si="7"/>
        <v>0</v>
      </c>
      <c r="F91" s="181">
        <f t="shared" si="7"/>
        <v>0</v>
      </c>
      <c r="G91" s="181">
        <f t="shared" si="7"/>
        <v>37859476.738</v>
      </c>
      <c r="H91" s="181">
        <f t="shared" si="7"/>
        <v>44221119.181</v>
      </c>
      <c r="I91" s="181">
        <f t="shared" si="7"/>
        <v>135077701.096</v>
      </c>
      <c r="J91" s="247"/>
    </row>
    <row r="92" ht="28.5" spans="1:9">
      <c r="A92" s="254" t="s">
        <v>502</v>
      </c>
      <c r="B92" s="190">
        <v>0</v>
      </c>
      <c r="C92" s="190">
        <v>14111991.231</v>
      </c>
      <c r="D92" s="190">
        <v>0</v>
      </c>
      <c r="E92" s="190">
        <v>0</v>
      </c>
      <c r="F92" s="190">
        <v>0</v>
      </c>
      <c r="G92" s="190">
        <v>0</v>
      </c>
      <c r="H92" s="190">
        <v>24613852</v>
      </c>
      <c r="I92" s="190">
        <f>SUM(B92:H92)</f>
        <v>38725843.231</v>
      </c>
    </row>
    <row r="93" spans="1:9">
      <c r="A93" s="389" t="s">
        <v>503</v>
      </c>
      <c r="B93" s="190">
        <v>0</v>
      </c>
      <c r="C93" s="190">
        <v>642520.413</v>
      </c>
      <c r="D93" s="190">
        <v>0</v>
      </c>
      <c r="E93" s="190">
        <v>0</v>
      </c>
      <c r="F93" s="190">
        <v>0</v>
      </c>
      <c r="G93" s="190">
        <v>0</v>
      </c>
      <c r="H93" s="190">
        <v>4194430.587</v>
      </c>
      <c r="I93" s="190">
        <f t="shared" ref="I93:I94" si="8">SUM(B93:H93)</f>
        <v>4836951</v>
      </c>
    </row>
    <row r="94" ht="15" spans="1:11">
      <c r="A94" s="279" t="s">
        <v>499</v>
      </c>
      <c r="B94" s="387">
        <v>0</v>
      </c>
      <c r="C94" s="387">
        <v>0</v>
      </c>
      <c r="D94" s="387">
        <v>0</v>
      </c>
      <c r="E94" s="387">
        <v>0</v>
      </c>
      <c r="F94" s="387">
        <v>0</v>
      </c>
      <c r="G94" s="387">
        <v>0</v>
      </c>
      <c r="H94" s="387">
        <v>-441242.083</v>
      </c>
      <c r="I94" s="387">
        <f t="shared" si="8"/>
        <v>-441242.083</v>
      </c>
      <c r="K94" s="446"/>
    </row>
    <row r="95" ht="15.75" spans="1:9">
      <c r="A95" s="167" t="s">
        <v>504</v>
      </c>
      <c r="B95" s="181">
        <f>SUM(B92:B94)</f>
        <v>0</v>
      </c>
      <c r="C95" s="181">
        <f t="shared" ref="C95:I95" si="9">SUM(C92:C94)</f>
        <v>14754511.644</v>
      </c>
      <c r="D95" s="181">
        <f t="shared" si="9"/>
        <v>0</v>
      </c>
      <c r="E95" s="181">
        <f t="shared" si="9"/>
        <v>0</v>
      </c>
      <c r="F95" s="181">
        <f t="shared" si="9"/>
        <v>0</v>
      </c>
      <c r="G95" s="181">
        <f t="shared" si="9"/>
        <v>0</v>
      </c>
      <c r="H95" s="181">
        <f t="shared" si="9"/>
        <v>28367040.504</v>
      </c>
      <c r="I95" s="181">
        <f t="shared" si="9"/>
        <v>43121552.148</v>
      </c>
    </row>
    <row r="96" ht="31.5" customHeight="1" spans="1:9">
      <c r="A96" s="254" t="s">
        <v>505</v>
      </c>
      <c r="B96" s="190">
        <v>0</v>
      </c>
      <c r="C96" s="190">
        <v>0</v>
      </c>
      <c r="D96" s="190">
        <v>0</v>
      </c>
      <c r="E96" s="190">
        <v>0</v>
      </c>
      <c r="F96" s="190">
        <v>0</v>
      </c>
      <c r="G96" s="190">
        <v>0</v>
      </c>
      <c r="H96" s="190">
        <v>0</v>
      </c>
      <c r="I96" s="190">
        <f>SUM(B96:H96)</f>
        <v>0</v>
      </c>
    </row>
    <row r="97" spans="1:9">
      <c r="A97" s="254" t="s">
        <v>506</v>
      </c>
      <c r="B97" s="190">
        <v>0</v>
      </c>
      <c r="C97" s="190">
        <v>0</v>
      </c>
      <c r="D97" s="190">
        <v>0</v>
      </c>
      <c r="E97" s="190">
        <v>0</v>
      </c>
      <c r="F97" s="190">
        <v>0</v>
      </c>
      <c r="G97" s="190">
        <v>0</v>
      </c>
      <c r="H97" s="190">
        <v>0</v>
      </c>
      <c r="I97" s="190">
        <f t="shared" ref="I97:I98" si="10">SUM(B97:H97)</f>
        <v>0</v>
      </c>
    </row>
    <row r="98" ht="15" spans="1:9">
      <c r="A98" s="279" t="s">
        <v>499</v>
      </c>
      <c r="B98" s="387">
        <v>0</v>
      </c>
      <c r="C98" s="387">
        <v>0</v>
      </c>
      <c r="D98" s="387">
        <v>0</v>
      </c>
      <c r="E98" s="387">
        <v>0</v>
      </c>
      <c r="F98" s="387">
        <v>0</v>
      </c>
      <c r="G98" s="387">
        <v>0</v>
      </c>
      <c r="H98" s="387">
        <v>0</v>
      </c>
      <c r="I98" s="387">
        <f t="shared" si="10"/>
        <v>0</v>
      </c>
    </row>
    <row r="99" ht="16.5" spans="1:9">
      <c r="A99" s="390" t="s">
        <v>507</v>
      </c>
      <c r="B99" s="439">
        <f>SUM(B96:B98)</f>
        <v>0</v>
      </c>
      <c r="C99" s="439">
        <f t="shared" ref="C99:I99" si="11">SUM(C96:C98)</f>
        <v>0</v>
      </c>
      <c r="D99" s="439">
        <f t="shared" si="11"/>
        <v>0</v>
      </c>
      <c r="E99" s="439">
        <f t="shared" si="11"/>
        <v>0</v>
      </c>
      <c r="F99" s="439">
        <f t="shared" si="11"/>
        <v>0</v>
      </c>
      <c r="G99" s="439">
        <f t="shared" si="11"/>
        <v>0</v>
      </c>
      <c r="H99" s="439">
        <f t="shared" si="11"/>
        <v>0</v>
      </c>
      <c r="I99" s="439">
        <f t="shared" si="11"/>
        <v>0</v>
      </c>
    </row>
    <row r="100" ht="15.75" spans="1:9">
      <c r="A100" s="167" t="s">
        <v>508</v>
      </c>
      <c r="B100" s="440">
        <f>+B91-B95-B99</f>
        <v>3370177.177</v>
      </c>
      <c r="C100" s="440">
        <f t="shared" ref="C100:I100" si="12">+C91-C95-C99</f>
        <v>34872416.356</v>
      </c>
      <c r="D100" s="440">
        <f t="shared" si="12"/>
        <v>0</v>
      </c>
      <c r="E100" s="440">
        <f t="shared" si="12"/>
        <v>0</v>
      </c>
      <c r="F100" s="440">
        <f t="shared" si="12"/>
        <v>0</v>
      </c>
      <c r="G100" s="440">
        <f t="shared" si="12"/>
        <v>37859476.738</v>
      </c>
      <c r="H100" s="440">
        <f t="shared" si="12"/>
        <v>15854078.677</v>
      </c>
      <c r="I100" s="440">
        <f t="shared" si="12"/>
        <v>91956148.948</v>
      </c>
    </row>
    <row r="101" spans="1:1">
      <c r="A101" s="66"/>
    </row>
    <row r="102" ht="45" spans="1:11">
      <c r="A102" s="25" t="s">
        <v>273</v>
      </c>
      <c r="B102" s="25" t="s">
        <v>443</v>
      </c>
      <c r="C102" s="25" t="s">
        <v>444</v>
      </c>
      <c r="D102" s="25" t="s">
        <v>445</v>
      </c>
      <c r="E102" s="25" t="s">
        <v>446</v>
      </c>
      <c r="F102" s="25" t="s">
        <v>447</v>
      </c>
      <c r="G102" s="25" t="s">
        <v>495</v>
      </c>
      <c r="H102" s="25" t="s">
        <v>449</v>
      </c>
      <c r="I102" s="25" t="s">
        <v>106</v>
      </c>
      <c r="K102" s="445"/>
    </row>
    <row r="103" ht="15" customHeight="1" spans="1:9">
      <c r="A103" s="253" t="s">
        <v>509</v>
      </c>
      <c r="B103" s="190">
        <v>3370177.313</v>
      </c>
      <c r="C103" s="190">
        <v>49739798</v>
      </c>
      <c r="D103" s="190">
        <v>0</v>
      </c>
      <c r="E103" s="190">
        <v>0</v>
      </c>
      <c r="F103" s="190">
        <v>0</v>
      </c>
      <c r="G103" s="190">
        <v>0</v>
      </c>
      <c r="H103" s="190">
        <v>40838636</v>
      </c>
      <c r="I103" s="190">
        <f>SUM(B103:H103)</f>
        <v>93948611.313</v>
      </c>
    </row>
    <row r="104" spans="1:11">
      <c r="A104" s="246" t="s">
        <v>497</v>
      </c>
      <c r="B104" s="190">
        <v>0</v>
      </c>
      <c r="C104" s="190">
        <v>0</v>
      </c>
      <c r="D104" s="190">
        <v>0</v>
      </c>
      <c r="E104" s="190">
        <v>0</v>
      </c>
      <c r="F104" s="190">
        <v>0</v>
      </c>
      <c r="G104" s="190">
        <v>0</v>
      </c>
      <c r="H104" s="190">
        <v>624939</v>
      </c>
      <c r="I104" s="190">
        <f>SUM(B104:H104)</f>
        <v>624939</v>
      </c>
      <c r="K104" s="445"/>
    </row>
    <row r="105" spans="1:9">
      <c r="A105" s="246" t="s">
        <v>510</v>
      </c>
      <c r="B105" s="190">
        <v>0</v>
      </c>
      <c r="C105" s="190">
        <v>112870</v>
      </c>
      <c r="D105" s="190">
        <v>0</v>
      </c>
      <c r="E105" s="190">
        <v>0</v>
      </c>
      <c r="F105" s="190">
        <v>0</v>
      </c>
      <c r="G105" s="190">
        <v>0</v>
      </c>
      <c r="H105" s="190"/>
      <c r="I105" s="190">
        <f>SUM(B105:H105)</f>
        <v>112870</v>
      </c>
    </row>
    <row r="106" spans="1:9">
      <c r="A106" s="246" t="s">
        <v>499</v>
      </c>
      <c r="B106" s="190">
        <v>0</v>
      </c>
      <c r="C106" s="190">
        <v>0</v>
      </c>
      <c r="D106" s="190">
        <v>0</v>
      </c>
      <c r="E106" s="190">
        <v>0</v>
      </c>
      <c r="F106" s="190">
        <v>0</v>
      </c>
      <c r="G106" s="190">
        <v>0</v>
      </c>
      <c r="H106" s="190"/>
      <c r="I106" s="190">
        <f>SUM(B106:H106)</f>
        <v>0</v>
      </c>
    </row>
    <row r="107" ht="15" spans="1:9">
      <c r="A107" s="248" t="s">
        <v>500</v>
      </c>
      <c r="B107" s="387">
        <v>0</v>
      </c>
      <c r="C107" s="387">
        <v>0</v>
      </c>
      <c r="D107" s="387">
        <v>0</v>
      </c>
      <c r="E107" s="387">
        <v>0</v>
      </c>
      <c r="F107" s="387">
        <v>0</v>
      </c>
      <c r="G107" s="387">
        <v>0</v>
      </c>
      <c r="H107" s="387"/>
      <c r="I107" s="387">
        <f>SUM(B107:H107)</f>
        <v>0</v>
      </c>
    </row>
    <row r="108" ht="15.75" spans="1:9">
      <c r="A108" s="167" t="s">
        <v>511</v>
      </c>
      <c r="B108" s="440">
        <f>+B103+B104-B105-B106-B107</f>
        <v>3370177.313</v>
      </c>
      <c r="C108" s="440">
        <f t="shared" ref="C108:I108" si="13">+C103+C104-C105-C106-C107</f>
        <v>49626928</v>
      </c>
      <c r="D108" s="440">
        <f t="shared" si="13"/>
        <v>0</v>
      </c>
      <c r="E108" s="440">
        <f t="shared" si="13"/>
        <v>0</v>
      </c>
      <c r="F108" s="440">
        <f t="shared" si="13"/>
        <v>0</v>
      </c>
      <c r="G108" s="440">
        <f t="shared" si="13"/>
        <v>0</v>
      </c>
      <c r="H108" s="440">
        <f t="shared" si="13"/>
        <v>41463575</v>
      </c>
      <c r="I108" s="440">
        <f t="shared" si="13"/>
        <v>94460680.313</v>
      </c>
    </row>
    <row r="109" ht="28.5" spans="1:9">
      <c r="A109" s="254" t="s">
        <v>512</v>
      </c>
      <c r="B109" s="190">
        <v>0</v>
      </c>
      <c r="C109" s="190">
        <v>12954684</v>
      </c>
      <c r="D109" s="190">
        <v>0</v>
      </c>
      <c r="E109" s="190">
        <v>0</v>
      </c>
      <c r="F109" s="190">
        <v>0</v>
      </c>
      <c r="G109" s="190">
        <v>0</v>
      </c>
      <c r="H109" s="190">
        <v>23663572</v>
      </c>
      <c r="I109" s="190">
        <f>SUM(B109:H109)</f>
        <v>36618256</v>
      </c>
    </row>
    <row r="110" spans="1:9">
      <c r="A110" s="389" t="s">
        <v>513</v>
      </c>
      <c r="B110" s="190">
        <v>0</v>
      </c>
      <c r="C110" s="190">
        <v>1157307</v>
      </c>
      <c r="D110" s="190">
        <v>0</v>
      </c>
      <c r="E110" s="190">
        <v>0</v>
      </c>
      <c r="F110" s="190">
        <v>0</v>
      </c>
      <c r="G110" s="190">
        <v>0</v>
      </c>
      <c r="H110" s="190">
        <v>950280</v>
      </c>
      <c r="I110" s="190">
        <f>SUM(B110:H110)</f>
        <v>2107587</v>
      </c>
    </row>
    <row r="111" ht="15" spans="1:9">
      <c r="A111" s="279" t="s">
        <v>499</v>
      </c>
      <c r="B111" s="387">
        <v>0</v>
      </c>
      <c r="C111" s="387"/>
      <c r="D111" s="387">
        <v>0</v>
      </c>
      <c r="E111" s="387">
        <v>0</v>
      </c>
      <c r="F111" s="387">
        <v>0</v>
      </c>
      <c r="G111" s="387">
        <v>0</v>
      </c>
      <c r="H111" s="387"/>
      <c r="I111" s="387">
        <f>SUM(B111:H111)</f>
        <v>0</v>
      </c>
    </row>
    <row r="112" ht="15.75" spans="1:9">
      <c r="A112" s="167" t="s">
        <v>504</v>
      </c>
      <c r="B112" s="440">
        <f>SUM(B109:B111)</f>
        <v>0</v>
      </c>
      <c r="C112" s="440">
        <f t="shared" ref="C112:I112" si="14">SUM(C109:C111)</f>
        <v>14111991</v>
      </c>
      <c r="D112" s="440">
        <f t="shared" si="14"/>
        <v>0</v>
      </c>
      <c r="E112" s="440">
        <f t="shared" si="14"/>
        <v>0</v>
      </c>
      <c r="F112" s="440">
        <f t="shared" si="14"/>
        <v>0</v>
      </c>
      <c r="G112" s="440">
        <f t="shared" si="14"/>
        <v>0</v>
      </c>
      <c r="H112" s="440">
        <f t="shared" si="14"/>
        <v>24613852</v>
      </c>
      <c r="I112" s="440">
        <f t="shared" si="14"/>
        <v>38725843</v>
      </c>
    </row>
    <row r="113" spans="1:9">
      <c r="A113" s="254" t="s">
        <v>514</v>
      </c>
      <c r="B113" s="190">
        <v>0</v>
      </c>
      <c r="C113" s="190">
        <v>0</v>
      </c>
      <c r="D113" s="190">
        <v>0</v>
      </c>
      <c r="E113" s="190">
        <v>0</v>
      </c>
      <c r="F113" s="190">
        <v>0</v>
      </c>
      <c r="G113" s="190">
        <v>0</v>
      </c>
      <c r="H113" s="190">
        <v>0</v>
      </c>
      <c r="I113" s="190">
        <v>0</v>
      </c>
    </row>
    <row r="114" spans="1:9">
      <c r="A114" s="254" t="s">
        <v>515</v>
      </c>
      <c r="B114" s="190">
        <v>0</v>
      </c>
      <c r="C114" s="190">
        <v>0</v>
      </c>
      <c r="D114" s="190">
        <v>0</v>
      </c>
      <c r="E114" s="190">
        <v>0</v>
      </c>
      <c r="F114" s="190">
        <v>0</v>
      </c>
      <c r="G114" s="190">
        <v>0</v>
      </c>
      <c r="H114" s="190">
        <v>0</v>
      </c>
      <c r="I114" s="190">
        <v>0</v>
      </c>
    </row>
    <row r="115" ht="15" spans="1:9">
      <c r="A115" s="279" t="s">
        <v>499</v>
      </c>
      <c r="B115" s="387">
        <v>0</v>
      </c>
      <c r="C115" s="387">
        <v>0</v>
      </c>
      <c r="D115" s="387">
        <v>0</v>
      </c>
      <c r="E115" s="387">
        <v>0</v>
      </c>
      <c r="F115" s="387">
        <v>0</v>
      </c>
      <c r="G115" s="387">
        <v>0</v>
      </c>
      <c r="H115" s="387">
        <v>0</v>
      </c>
      <c r="I115" s="387">
        <v>0</v>
      </c>
    </row>
    <row r="116" ht="16.5" spans="1:9">
      <c r="A116" s="390" t="s">
        <v>507</v>
      </c>
      <c r="B116" s="441">
        <f>SUM(B113:B115)</f>
        <v>0</v>
      </c>
      <c r="C116" s="441">
        <f t="shared" ref="C116:I116" si="15">SUM(C113:C115)</f>
        <v>0</v>
      </c>
      <c r="D116" s="441">
        <f t="shared" si="15"/>
        <v>0</v>
      </c>
      <c r="E116" s="441">
        <f t="shared" si="15"/>
        <v>0</v>
      </c>
      <c r="F116" s="441">
        <f t="shared" si="15"/>
        <v>0</v>
      </c>
      <c r="G116" s="441">
        <f t="shared" si="15"/>
        <v>0</v>
      </c>
      <c r="H116" s="441">
        <f t="shared" si="15"/>
        <v>0</v>
      </c>
      <c r="I116" s="441">
        <f t="shared" si="15"/>
        <v>0</v>
      </c>
    </row>
    <row r="117" ht="15.75" spans="1:9">
      <c r="A117" s="167" t="s">
        <v>516</v>
      </c>
      <c r="B117" s="440">
        <f>+B108-B112-B116</f>
        <v>3370177.313</v>
      </c>
      <c r="C117" s="440">
        <f t="shared" ref="C117:I117" si="16">+C108-C112-C116</f>
        <v>35514937</v>
      </c>
      <c r="D117" s="440">
        <f t="shared" si="16"/>
        <v>0</v>
      </c>
      <c r="E117" s="440">
        <f t="shared" si="16"/>
        <v>0</v>
      </c>
      <c r="F117" s="440">
        <f t="shared" si="16"/>
        <v>0</v>
      </c>
      <c r="G117" s="440">
        <f t="shared" si="16"/>
        <v>0</v>
      </c>
      <c r="H117" s="440">
        <f t="shared" si="16"/>
        <v>16849723</v>
      </c>
      <c r="I117" s="440">
        <f t="shared" si="16"/>
        <v>55734837.313</v>
      </c>
    </row>
    <row r="118" ht="15" spans="1:9">
      <c r="A118" s="437"/>
      <c r="B118" s="437"/>
      <c r="C118" s="437"/>
      <c r="D118" s="437"/>
      <c r="E118" s="437"/>
      <c r="F118" s="437"/>
      <c r="G118" s="437"/>
      <c r="H118" s="437"/>
      <c r="I118" s="437"/>
    </row>
    <row r="119" ht="15" spans="1:9">
      <c r="A119" s="19" t="s">
        <v>517</v>
      </c>
      <c r="B119" s="442"/>
      <c r="C119" s="443"/>
      <c r="D119" s="121"/>
      <c r="E119" s="121"/>
      <c r="F119" s="121"/>
      <c r="G119" s="121"/>
      <c r="H119" s="121"/>
      <c r="I119" s="121"/>
    </row>
    <row r="120" spans="1:1">
      <c r="A120" s="66"/>
    </row>
    <row r="121" customHeight="1" spans="1:5">
      <c r="A121" s="25" t="s">
        <v>273</v>
      </c>
      <c r="B121" s="25" t="s">
        <v>88</v>
      </c>
      <c r="C121" s="25"/>
      <c r="D121" s="312" t="s">
        <v>100</v>
      </c>
      <c r="E121" s="313"/>
    </row>
    <row r="122" ht="15" spans="1:5">
      <c r="A122" s="25"/>
      <c r="B122" s="25" t="s">
        <v>518</v>
      </c>
      <c r="C122" s="25" t="s">
        <v>486</v>
      </c>
      <c r="D122" s="24" t="s">
        <v>519</v>
      </c>
      <c r="E122" s="24" t="s">
        <v>452</v>
      </c>
    </row>
    <row r="123" s="65" customFormat="1" spans="1:13">
      <c r="A123" s="339" t="s">
        <v>520</v>
      </c>
      <c r="B123" s="337" t="s">
        <v>521</v>
      </c>
      <c r="C123" s="190">
        <v>112547</v>
      </c>
      <c r="D123" s="337" t="s">
        <v>521</v>
      </c>
      <c r="E123" s="190">
        <v>112585</v>
      </c>
      <c r="K123" s="408"/>
      <c r="L123" s="408"/>
      <c r="M123" s="408"/>
    </row>
    <row r="124" s="65" customFormat="1" ht="28.5" spans="1:13">
      <c r="A124" s="339" t="s">
        <v>522</v>
      </c>
      <c r="B124" s="337">
        <v>0</v>
      </c>
      <c r="C124" s="337">
        <v>0</v>
      </c>
      <c r="D124" s="337">
        <v>0</v>
      </c>
      <c r="E124" s="337">
        <v>0</v>
      </c>
      <c r="K124" s="408"/>
      <c r="L124" s="408"/>
      <c r="M124" s="408"/>
    </row>
    <row r="125" s="65" customFormat="1" spans="1:13">
      <c r="A125" s="339" t="s">
        <v>523</v>
      </c>
      <c r="B125" s="337">
        <v>0</v>
      </c>
      <c r="C125" s="337">
        <v>0</v>
      </c>
      <c r="D125" s="337">
        <v>0</v>
      </c>
      <c r="E125" s="337">
        <v>0</v>
      </c>
      <c r="K125" s="408"/>
      <c r="L125" s="408"/>
      <c r="M125" s="408"/>
    </row>
    <row r="126" s="65" customFormat="1" spans="1:13">
      <c r="A126" s="339" t="s">
        <v>524</v>
      </c>
      <c r="B126" s="337">
        <v>0</v>
      </c>
      <c r="C126" s="337">
        <v>0</v>
      </c>
      <c r="D126" s="337">
        <v>0</v>
      </c>
      <c r="E126" s="337">
        <v>0</v>
      </c>
      <c r="K126" s="408"/>
      <c r="L126" s="408"/>
      <c r="M126" s="408"/>
    </row>
    <row r="127" s="65" customFormat="1" ht="28.5" spans="1:13">
      <c r="A127" s="339" t="s">
        <v>525</v>
      </c>
      <c r="B127" s="337">
        <v>0</v>
      </c>
      <c r="C127" s="337">
        <v>0</v>
      </c>
      <c r="D127" s="337">
        <v>0</v>
      </c>
      <c r="E127" s="337">
        <v>0</v>
      </c>
      <c r="K127" s="408"/>
      <c r="L127" s="408"/>
      <c r="M127" s="408"/>
    </row>
    <row r="128" s="65" customFormat="1" ht="29.25" spans="1:13">
      <c r="A128" s="394" t="s">
        <v>526</v>
      </c>
      <c r="B128" s="444">
        <v>0</v>
      </c>
      <c r="C128" s="444">
        <v>0</v>
      </c>
      <c r="D128" s="444">
        <v>0</v>
      </c>
      <c r="E128" s="444">
        <v>0</v>
      </c>
      <c r="K128" s="408"/>
      <c r="L128" s="408"/>
      <c r="M128" s="408"/>
    </row>
    <row r="129" ht="15.75" spans="1:5">
      <c r="A129" s="167" t="s">
        <v>99</v>
      </c>
      <c r="B129" s="440">
        <f>SUM(B123:B128)</f>
        <v>0</v>
      </c>
      <c r="C129" s="440">
        <f t="shared" ref="C129:E129" si="17">SUM(C123:C128)</f>
        <v>112547</v>
      </c>
      <c r="D129" s="440">
        <f t="shared" si="17"/>
        <v>0</v>
      </c>
      <c r="E129" s="440">
        <f t="shared" si="17"/>
        <v>112585</v>
      </c>
    </row>
    <row r="130" spans="1:1">
      <c r="A130" s="66"/>
    </row>
    <row r="131" s="65" customFormat="1" ht="33" customHeight="1" spans="1:13">
      <c r="A131" s="51" t="s">
        <v>273</v>
      </c>
      <c r="B131" s="25" t="s">
        <v>88</v>
      </c>
      <c r="C131" s="25" t="s">
        <v>527</v>
      </c>
      <c r="F131" s="155"/>
      <c r="K131" s="408"/>
      <c r="L131" s="408"/>
      <c r="M131" s="408"/>
    </row>
    <row r="132" s="65" customFormat="1" ht="28.5" spans="1:13">
      <c r="A132" s="124" t="s">
        <v>528</v>
      </c>
      <c r="B132" s="337">
        <v>0</v>
      </c>
      <c r="C132" s="337">
        <v>0</v>
      </c>
      <c r="K132" s="408"/>
      <c r="L132" s="408"/>
      <c r="M132" s="408"/>
    </row>
    <row r="133" s="65" customFormat="1" spans="1:13">
      <c r="A133" s="131"/>
      <c r="B133" s="195"/>
      <c r="C133" s="407"/>
      <c r="K133" s="408"/>
      <c r="L133" s="408"/>
      <c r="M133" s="408"/>
    </row>
    <row r="134" s="65" customFormat="1" ht="27.95" customHeight="1" spans="1:13">
      <c r="A134" s="131" t="s">
        <v>529</v>
      </c>
      <c r="B134" s="131"/>
      <c r="C134" s="131"/>
      <c r="D134" s="131"/>
      <c r="K134" s="408"/>
      <c r="L134" s="408"/>
      <c r="M134" s="408"/>
    </row>
    <row r="135" s="65" customFormat="1" spans="1:13">
      <c r="A135" s="131"/>
      <c r="B135" s="195"/>
      <c r="C135" s="407"/>
      <c r="K135" s="408"/>
      <c r="L135" s="408"/>
      <c r="M135" s="408"/>
    </row>
    <row r="136" s="65" customFormat="1" ht="45" spans="1:13">
      <c r="A136" s="113" t="s">
        <v>104</v>
      </c>
      <c r="B136" s="144" t="s">
        <v>530</v>
      </c>
      <c r="C136" s="113" t="s">
        <v>531</v>
      </c>
      <c r="D136" s="113" t="s">
        <v>532</v>
      </c>
      <c r="K136" s="408"/>
      <c r="L136" s="408"/>
      <c r="M136" s="408"/>
    </row>
    <row r="137" s="65" customFormat="1" spans="1:13">
      <c r="A137" s="156">
        <v>1</v>
      </c>
      <c r="B137" s="114"/>
      <c r="C137" s="226"/>
      <c r="D137" s="226"/>
      <c r="K137" s="408"/>
      <c r="L137" s="408"/>
      <c r="M137" s="408"/>
    </row>
    <row r="138" s="65" customFormat="1" spans="1:13">
      <c r="A138" s="156">
        <v>10</v>
      </c>
      <c r="B138" s="114"/>
      <c r="C138" s="226"/>
      <c r="D138" s="226"/>
      <c r="K138" s="408"/>
      <c r="L138" s="408"/>
      <c r="M138" s="408"/>
    </row>
    <row r="139" s="65" customFormat="1" spans="1:13">
      <c r="A139" s="156" t="s">
        <v>482</v>
      </c>
      <c r="B139" s="114"/>
      <c r="C139" s="226"/>
      <c r="D139" s="226"/>
      <c r="K139" s="408"/>
      <c r="L139" s="408"/>
      <c r="M139" s="408"/>
    </row>
    <row r="140" s="407" customFormat="1" ht="15" spans="1:13">
      <c r="A140" s="132" t="s">
        <v>99</v>
      </c>
      <c r="B140" s="447"/>
      <c r="C140" s="447"/>
      <c r="D140" s="221"/>
      <c r="K140" s="408"/>
      <c r="L140" s="408"/>
      <c r="M140" s="408"/>
    </row>
    <row r="141" s="407" customFormat="1" spans="1:13">
      <c r="A141" s="131"/>
      <c r="B141" s="448"/>
      <c r="C141" s="448"/>
      <c r="K141" s="408"/>
      <c r="L141" s="408"/>
      <c r="M141" s="408"/>
    </row>
    <row r="142" ht="15" spans="1:7">
      <c r="A142" s="19" t="s">
        <v>533</v>
      </c>
      <c r="B142" s="180"/>
      <c r="C142" s="121"/>
      <c r="D142" s="121"/>
      <c r="E142" s="121"/>
      <c r="F142" s="121"/>
      <c r="G142" s="121"/>
    </row>
    <row r="143" spans="1:1">
      <c r="A143" s="449"/>
    </row>
    <row r="144" spans="1:4">
      <c r="A144" s="65" t="s">
        <v>534</v>
      </c>
      <c r="D144" s="448"/>
    </row>
    <row r="145" spans="1:4">
      <c r="A145" s="47"/>
      <c r="D145" s="448"/>
    </row>
    <row r="146" ht="43.5" customHeight="1" spans="1:5">
      <c r="A146" s="25" t="s">
        <v>535</v>
      </c>
      <c r="B146" s="25" t="s">
        <v>536</v>
      </c>
      <c r="C146" s="25" t="s">
        <v>88</v>
      </c>
      <c r="D146" s="113" t="s">
        <v>537</v>
      </c>
      <c r="E146" s="121"/>
    </row>
    <row r="147" ht="15" spans="1:5">
      <c r="A147" s="41"/>
      <c r="B147" s="41"/>
      <c r="C147" s="41"/>
      <c r="D147" s="450"/>
      <c r="E147" s="121"/>
    </row>
    <row r="148" ht="15" spans="1:5">
      <c r="A148" s="41"/>
      <c r="B148" s="41"/>
      <c r="C148" s="41"/>
      <c r="D148" s="450"/>
      <c r="E148" s="121"/>
    </row>
    <row r="149" spans="1:5">
      <c r="A149" s="189"/>
      <c r="B149" s="451"/>
      <c r="C149" s="451"/>
      <c r="D149" s="451"/>
      <c r="E149" s="451"/>
    </row>
    <row r="150" spans="1:14">
      <c r="A150" s="19" t="s">
        <v>538</v>
      </c>
      <c r="B150" s="48"/>
      <c r="C150" s="48"/>
      <c r="D150" s="48"/>
      <c r="E150" s="48"/>
      <c r="F150" s="48"/>
      <c r="G150" s="48"/>
      <c r="H150" s="48"/>
      <c r="I150" s="48"/>
      <c r="J150" s="48"/>
      <c r="K150" s="458"/>
      <c r="L150" s="458"/>
      <c r="M150" s="458"/>
      <c r="N150" s="48"/>
    </row>
    <row r="152" ht="75" spans="1:4">
      <c r="A152" s="25" t="s">
        <v>535</v>
      </c>
      <c r="B152" s="25" t="s">
        <v>539</v>
      </c>
      <c r="C152" s="25" t="s">
        <v>88</v>
      </c>
      <c r="D152" s="113" t="s">
        <v>527</v>
      </c>
    </row>
    <row r="153" spans="1:4">
      <c r="A153" s="114"/>
      <c r="B153" s="114"/>
      <c r="C153" s="114"/>
      <c r="D153" s="27"/>
    </row>
    <row r="154" spans="1:4">
      <c r="A154" s="114"/>
      <c r="B154" s="114"/>
      <c r="C154" s="114"/>
      <c r="D154" s="27"/>
    </row>
    <row r="156" s="65" customFormat="1" spans="1:13">
      <c r="A156" s="238" t="s">
        <v>540</v>
      </c>
      <c r="K156" s="408"/>
      <c r="L156" s="408"/>
      <c r="M156" s="408"/>
    </row>
    <row r="158" ht="75" spans="1:2">
      <c r="A158" s="25" t="s">
        <v>535</v>
      </c>
      <c r="B158" s="25" t="s">
        <v>539</v>
      </c>
    </row>
    <row r="159" spans="1:2">
      <c r="A159" s="114"/>
      <c r="B159" s="114"/>
    </row>
    <row r="160" spans="1:2">
      <c r="A160" s="114"/>
      <c r="B160" s="114"/>
    </row>
    <row r="161" ht="15" spans="1:2">
      <c r="A161" s="452"/>
      <c r="B161" s="453"/>
    </row>
    <row r="162" spans="1:1">
      <c r="A162" s="19" t="s">
        <v>541</v>
      </c>
    </row>
    <row r="163" spans="1:1">
      <c r="A163" s="296"/>
    </row>
    <row r="164" ht="105.75" customHeight="1" spans="1:2">
      <c r="A164" s="454" t="s">
        <v>542</v>
      </c>
      <c r="B164" s="455"/>
    </row>
    <row r="165" ht="34.5" customHeight="1" spans="1:2">
      <c r="A165" s="456" t="s">
        <v>543</v>
      </c>
      <c r="B165" s="457"/>
    </row>
    <row r="166" spans="1:2">
      <c r="A166" s="117"/>
      <c r="B166" s="117"/>
    </row>
  </sheetData>
  <mergeCells count="26">
    <mergeCell ref="B11:E11"/>
    <mergeCell ref="F11:I11"/>
    <mergeCell ref="B45:C45"/>
    <mergeCell ref="B46:C46"/>
    <mergeCell ref="A48:B48"/>
    <mergeCell ref="A49:B49"/>
    <mergeCell ref="A51:B51"/>
    <mergeCell ref="E53:F53"/>
    <mergeCell ref="E54:F54"/>
    <mergeCell ref="E63:F63"/>
    <mergeCell ref="B64:D64"/>
    <mergeCell ref="E64:F64"/>
    <mergeCell ref="E65:F65"/>
    <mergeCell ref="A67:B67"/>
    <mergeCell ref="A68:B68"/>
    <mergeCell ref="B72:E72"/>
    <mergeCell ref="F72:I72"/>
    <mergeCell ref="B121:C121"/>
    <mergeCell ref="D121:E121"/>
    <mergeCell ref="A134:D134"/>
    <mergeCell ref="A164:B164"/>
    <mergeCell ref="A165:B165"/>
    <mergeCell ref="A11:A12"/>
    <mergeCell ref="A26:A27"/>
    <mergeCell ref="A72:A73"/>
    <mergeCell ref="A121:A122"/>
  </mergeCells>
  <pageMargins left="0.25" right="0.25" top="0.75" bottom="0.75" header="0.3" footer="0.3"/>
  <pageSetup paperSize="9" scale="77" fitToHeight="0" orientation="landscape"/>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4">
    <tabColor theme="5" tint="-0.249977111117893"/>
    <pageSetUpPr fitToPage="1"/>
  </sheetPr>
  <dimension ref="A7:G46"/>
  <sheetViews>
    <sheetView showFormulas="1" showGridLines="0" workbookViewId="0">
      <selection activeCell="A1" sqref="A1"/>
    </sheetView>
  </sheetViews>
  <sheetFormatPr defaultColWidth="11.4285714285714" defaultRowHeight="14.25" outlineLevelCol="6"/>
  <cols>
    <col min="1" max="1" width="28" style="19" customWidth="1"/>
    <col min="2" max="2" width="9.57142857142857" style="19" customWidth="1"/>
    <col min="3" max="3" width="10.4285714285714" style="19" customWidth="1"/>
    <col min="4" max="5" width="10.1428571428571" style="19" customWidth="1"/>
    <col min="6" max="9" width="11.4285714285714" style="19" customWidth="1"/>
    <col min="10" max="16384" width="11.4285714285714" style="19"/>
  </cols>
  <sheetData>
    <row r="7" ht="15" spans="1:5">
      <c r="A7" s="20" t="s">
        <v>544</v>
      </c>
      <c r="B7" s="21"/>
      <c r="C7" s="21"/>
      <c r="D7" s="21"/>
      <c r="E7" s="21"/>
    </row>
    <row r="8" ht="15" spans="1:5">
      <c r="A8" s="20"/>
      <c r="B8" s="21"/>
      <c r="C8" s="21"/>
      <c r="D8" s="21"/>
      <c r="E8" s="21"/>
    </row>
    <row r="9" ht="15" spans="1:5">
      <c r="A9" s="23" t="s">
        <v>545</v>
      </c>
      <c r="B9" s="121"/>
      <c r="C9" s="121"/>
      <c r="D9" s="121"/>
      <c r="E9" s="121"/>
    </row>
    <row r="10" s="65" customFormat="1" spans="1:2">
      <c r="A10" s="283"/>
      <c r="B10" s="351"/>
    </row>
    <row r="11" ht="32.25" customHeight="1" spans="1:7">
      <c r="A11" s="102" t="s">
        <v>273</v>
      </c>
      <c r="B11" s="49" t="s">
        <v>546</v>
      </c>
      <c r="C11" s="122"/>
      <c r="D11" s="50"/>
      <c r="E11" s="49" t="s">
        <v>547</v>
      </c>
      <c r="F11" s="122"/>
      <c r="G11" s="50"/>
    </row>
    <row r="12" ht="19.35" customHeight="1" spans="1:7">
      <c r="A12" s="219" t="s">
        <v>548</v>
      </c>
      <c r="B12" s="397"/>
      <c r="C12" s="398"/>
      <c r="D12" s="399"/>
      <c r="E12" s="397"/>
      <c r="F12" s="398"/>
      <c r="G12" s="399"/>
    </row>
    <row r="13" spans="1:7">
      <c r="A13" s="27" t="s">
        <v>549</v>
      </c>
      <c r="B13" s="397"/>
      <c r="C13" s="398"/>
      <c r="D13" s="399"/>
      <c r="E13" s="397"/>
      <c r="F13" s="398"/>
      <c r="G13" s="399"/>
    </row>
    <row r="14" ht="15" spans="1:7">
      <c r="A14" s="221" t="s">
        <v>99</v>
      </c>
      <c r="B14" s="400">
        <v>0</v>
      </c>
      <c r="C14" s="401"/>
      <c r="D14" s="401"/>
      <c r="E14" s="401"/>
      <c r="F14" s="401"/>
      <c r="G14" s="402"/>
    </row>
    <row r="16" ht="43.7" customHeight="1" spans="1:4">
      <c r="A16" s="216" t="s">
        <v>104</v>
      </c>
      <c r="B16" s="216" t="s">
        <v>456</v>
      </c>
      <c r="C16" s="216" t="s">
        <v>550</v>
      </c>
      <c r="D16" s="113" t="s">
        <v>551</v>
      </c>
    </row>
    <row r="17" spans="1:4">
      <c r="A17" s="26">
        <v>1</v>
      </c>
      <c r="B17" s="27"/>
      <c r="C17" s="27"/>
      <c r="D17" s="27"/>
    </row>
    <row r="18" spans="1:4">
      <c r="A18" s="26">
        <v>10</v>
      </c>
      <c r="B18" s="27"/>
      <c r="C18" s="27"/>
      <c r="D18" s="27"/>
    </row>
    <row r="19" spans="1:4">
      <c r="A19" s="26" t="s">
        <v>482</v>
      </c>
      <c r="B19" s="27"/>
      <c r="C19" s="27"/>
      <c r="D19" s="27"/>
    </row>
    <row r="20" ht="15" spans="1:4">
      <c r="A20" s="221" t="s">
        <v>99</v>
      </c>
      <c r="B20" s="328">
        <v>0</v>
      </c>
      <c r="C20" s="328"/>
      <c r="D20" s="328"/>
    </row>
    <row r="22" ht="15" spans="1:2">
      <c r="A22" s="24" t="s">
        <v>552</v>
      </c>
      <c r="B22" s="223"/>
    </row>
    <row r="23" spans="1:2">
      <c r="A23" s="27"/>
      <c r="B23" s="223"/>
    </row>
    <row r="25" spans="1:1">
      <c r="A25" s="19" t="s">
        <v>553</v>
      </c>
    </row>
    <row r="27" ht="27.6" customHeight="1" spans="1:7">
      <c r="A27" s="25" t="s">
        <v>273</v>
      </c>
      <c r="B27" s="49" t="s">
        <v>546</v>
      </c>
      <c r="C27" s="122"/>
      <c r="D27" s="50"/>
      <c r="E27" s="49" t="s">
        <v>547</v>
      </c>
      <c r="F27" s="122"/>
      <c r="G27" s="50"/>
    </row>
    <row r="28" ht="33" customHeight="1" spans="1:7">
      <c r="A28" s="219" t="s">
        <v>554</v>
      </c>
      <c r="B28" s="290"/>
      <c r="C28" s="291"/>
      <c r="D28" s="292"/>
      <c r="E28" s="290"/>
      <c r="F28" s="291"/>
      <c r="G28" s="292"/>
    </row>
    <row r="29" ht="27" customHeight="1" spans="1:7">
      <c r="A29" s="71" t="s">
        <v>555</v>
      </c>
      <c r="B29" s="290"/>
      <c r="C29" s="291"/>
      <c r="D29" s="292"/>
      <c r="E29" s="290"/>
      <c r="F29" s="291"/>
      <c r="G29" s="292"/>
    </row>
    <row r="30" ht="15" spans="1:7">
      <c r="A30" s="221" t="s">
        <v>99</v>
      </c>
      <c r="B30" s="403"/>
      <c r="C30" s="401"/>
      <c r="D30" s="402"/>
      <c r="E30" s="403"/>
      <c r="F30" s="401"/>
      <c r="G30" s="402"/>
    </row>
    <row r="32" ht="45.6" customHeight="1" spans="1:4">
      <c r="A32" s="216" t="s">
        <v>104</v>
      </c>
      <c r="B32" s="216" t="s">
        <v>456</v>
      </c>
      <c r="C32" s="216" t="s">
        <v>550</v>
      </c>
      <c r="D32" s="113" t="s">
        <v>551</v>
      </c>
    </row>
    <row r="33" spans="1:4">
      <c r="A33" s="27">
        <v>1</v>
      </c>
      <c r="B33" s="27"/>
      <c r="C33" s="27"/>
      <c r="D33" s="27"/>
    </row>
    <row r="34" spans="1:4">
      <c r="A34" s="404">
        <v>10</v>
      </c>
      <c r="B34" s="27"/>
      <c r="C34" s="27"/>
      <c r="D34" s="27"/>
    </row>
    <row r="35" spans="1:4">
      <c r="A35" s="26" t="s">
        <v>482</v>
      </c>
      <c r="B35" s="27"/>
      <c r="C35" s="27"/>
      <c r="D35" s="27"/>
    </row>
    <row r="36" ht="15" spans="1:4">
      <c r="A36" s="221" t="s">
        <v>99</v>
      </c>
      <c r="B36" s="328"/>
      <c r="C36" s="328"/>
      <c r="D36" s="328"/>
    </row>
    <row r="38" ht="15" spans="1:2">
      <c r="A38" s="312" t="s">
        <v>556</v>
      </c>
      <c r="B38" s="313"/>
    </row>
    <row r="39" spans="1:2">
      <c r="A39" s="405"/>
      <c r="B39" s="406"/>
    </row>
    <row r="42" spans="1:1">
      <c r="A42" s="19" t="s">
        <v>71</v>
      </c>
    </row>
    <row r="43" spans="1:1">
      <c r="A43" s="296"/>
    </row>
    <row r="44" ht="14.45" customHeight="1" spans="1:2">
      <c r="A44" s="134" t="s">
        <v>411</v>
      </c>
      <c r="B44" s="136"/>
    </row>
    <row r="45" spans="1:2">
      <c r="A45" s="117"/>
      <c r="B45" s="117"/>
    </row>
    <row r="46" spans="1:2">
      <c r="A46" s="117"/>
      <c r="B46" s="117"/>
    </row>
  </sheetData>
  <mergeCells count="18">
    <mergeCell ref="B11:D11"/>
    <mergeCell ref="E11:G11"/>
    <mergeCell ref="B12:D12"/>
    <mergeCell ref="E12:G12"/>
    <mergeCell ref="B13:D13"/>
    <mergeCell ref="E13:G13"/>
    <mergeCell ref="B14:G14"/>
    <mergeCell ref="B27:D27"/>
    <mergeCell ref="E27:G27"/>
    <mergeCell ref="B28:D28"/>
    <mergeCell ref="E28:G28"/>
    <mergeCell ref="B29:D29"/>
    <mergeCell ref="E29:G29"/>
    <mergeCell ref="B30:D30"/>
    <mergeCell ref="E30:G30"/>
    <mergeCell ref="A38:B38"/>
    <mergeCell ref="A39:B39"/>
    <mergeCell ref="A44:B44"/>
  </mergeCells>
  <pageMargins left="0.25" right="0.25" top="0.75" bottom="0.75" header="0.3" footer="0.3"/>
  <pageSetup paperSize="9" scale="77" fitToHeight="0" orientation="landscape"/>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5">
    <tabColor theme="9" tint="-0.499984740745262"/>
    <pageSetUpPr fitToPage="1"/>
  </sheetPr>
  <dimension ref="A7:N142"/>
  <sheetViews>
    <sheetView showFormulas="1" showGridLines="0" zoomScale="85" zoomScaleNormal="85" topLeftCell="A131" workbookViewId="0">
      <selection activeCell="A138" sqref="A138:C138"/>
    </sheetView>
  </sheetViews>
  <sheetFormatPr defaultColWidth="11.4285714285714" defaultRowHeight="14.25"/>
  <cols>
    <col min="1" max="1" width="9.14285714285714" style="19" customWidth="1"/>
    <col min="2" max="2" width="14" style="19" customWidth="1"/>
    <col min="3" max="3" width="10.5714285714286" style="19" customWidth="1"/>
    <col min="4" max="4" width="10.4285714285714" style="19" customWidth="1"/>
    <col min="5" max="5" width="11.4285714285714" style="19" customWidth="1"/>
    <col min="6" max="6" width="10.4285714285714" style="19" customWidth="1"/>
    <col min="7" max="7" width="10.8571428571429" style="19" customWidth="1"/>
    <col min="8" max="9" width="10.5714285714286" style="19" customWidth="1"/>
    <col min="10" max="10" width="9.42857142857143" style="19" customWidth="1"/>
    <col min="11" max="14" width="11.4285714285714" style="19" customWidth="1"/>
    <col min="15" max="16384" width="11.4285714285714" style="19"/>
  </cols>
  <sheetData>
    <row r="7" ht="15" spans="1:6">
      <c r="A7" s="46" t="s">
        <v>557</v>
      </c>
      <c r="B7" s="46"/>
      <c r="C7" s="21"/>
      <c r="D7" s="21"/>
      <c r="E7" s="21"/>
      <c r="F7" s="21"/>
    </row>
    <row r="8" ht="15" spans="1:1">
      <c r="A8" s="164"/>
    </row>
    <row r="9" ht="15" spans="1:6">
      <c r="A9" s="48" t="s">
        <v>558</v>
      </c>
      <c r="B9" s="48"/>
      <c r="C9" s="48"/>
      <c r="D9" s="48"/>
      <c r="E9" s="48"/>
      <c r="F9" s="121"/>
    </row>
    <row r="10" ht="15" spans="1:13">
      <c r="A10" s="66"/>
      <c r="L10" s="27" t="s">
        <v>559</v>
      </c>
      <c r="M10" s="382" t="s">
        <v>560</v>
      </c>
    </row>
    <row r="11" ht="15.75" customHeight="1" spans="1:13">
      <c r="A11" s="40"/>
      <c r="B11" s="40"/>
      <c r="C11" s="25" t="s">
        <v>88</v>
      </c>
      <c r="D11" s="25"/>
      <c r="E11" s="25"/>
      <c r="F11" s="194"/>
      <c r="L11" s="27" t="s">
        <v>559</v>
      </c>
      <c r="M11" s="383" t="s">
        <v>561</v>
      </c>
    </row>
    <row r="12" ht="60" spans="1:13">
      <c r="A12" s="25" t="s">
        <v>89</v>
      </c>
      <c r="B12" s="25" t="s">
        <v>273</v>
      </c>
      <c r="C12" s="25" t="s">
        <v>439</v>
      </c>
      <c r="D12" s="25" t="s">
        <v>562</v>
      </c>
      <c r="E12" s="25" t="s">
        <v>441</v>
      </c>
      <c r="F12" s="25" t="s">
        <v>486</v>
      </c>
      <c r="L12" s="27" t="s">
        <v>559</v>
      </c>
      <c r="M12" s="383" t="s">
        <v>563</v>
      </c>
    </row>
    <row r="13" s="65" customFormat="1" ht="27.75" customHeight="1" spans="1:6">
      <c r="A13" s="226">
        <v>15101</v>
      </c>
      <c r="B13" s="361" t="s">
        <v>564</v>
      </c>
      <c r="C13" s="190">
        <v>0</v>
      </c>
      <c r="D13" s="190">
        <v>0</v>
      </c>
      <c r="E13" s="190">
        <v>0</v>
      </c>
      <c r="F13" s="190">
        <v>0</v>
      </c>
    </row>
    <row r="14" s="65" customFormat="1" ht="27.75" customHeight="1" spans="1:6">
      <c r="A14" s="226">
        <v>15102</v>
      </c>
      <c r="B14" s="361" t="s">
        <v>565</v>
      </c>
      <c r="C14" s="190">
        <v>0</v>
      </c>
      <c r="D14" s="190">
        <v>0</v>
      </c>
      <c r="E14" s="190">
        <v>0</v>
      </c>
      <c r="F14" s="190">
        <v>0</v>
      </c>
    </row>
    <row r="15" s="65" customFormat="1" ht="27.75" customHeight="1" spans="1:6">
      <c r="A15" s="226">
        <v>15103</v>
      </c>
      <c r="B15" s="361" t="s">
        <v>566</v>
      </c>
      <c r="C15" s="190">
        <v>0</v>
      </c>
      <c r="D15" s="190">
        <v>0</v>
      </c>
      <c r="E15" s="190">
        <v>0</v>
      </c>
      <c r="F15" s="190">
        <v>0</v>
      </c>
    </row>
    <row r="16" s="65" customFormat="1" ht="27.75" customHeight="1" spans="1:6">
      <c r="A16" s="226">
        <v>15104</v>
      </c>
      <c r="B16" s="361" t="s">
        <v>567</v>
      </c>
      <c r="C16" s="190">
        <v>0</v>
      </c>
      <c r="D16" s="190">
        <v>0</v>
      </c>
      <c r="E16" s="190">
        <v>0</v>
      </c>
      <c r="F16" s="190">
        <v>0</v>
      </c>
    </row>
    <row r="17" s="65" customFormat="1" ht="27.75" customHeight="1" spans="1:6">
      <c r="A17" s="226">
        <v>15199</v>
      </c>
      <c r="B17" s="361" t="s">
        <v>568</v>
      </c>
      <c r="C17" s="190">
        <v>0</v>
      </c>
      <c r="D17" s="190">
        <v>0</v>
      </c>
      <c r="E17" s="190">
        <v>0</v>
      </c>
      <c r="F17" s="190">
        <v>0</v>
      </c>
    </row>
    <row r="18" ht="15" spans="1:6">
      <c r="A18" s="142" t="s">
        <v>99</v>
      </c>
      <c r="B18" s="241"/>
      <c r="C18" s="203">
        <v>0</v>
      </c>
      <c r="D18" s="203">
        <v>0</v>
      </c>
      <c r="E18" s="203">
        <v>0</v>
      </c>
      <c r="F18" s="203">
        <v>0</v>
      </c>
    </row>
    <row r="19" spans="1:1">
      <c r="A19" s="162"/>
    </row>
    <row r="20" spans="1:1">
      <c r="A20" s="162"/>
    </row>
    <row r="21" ht="13.7" customHeight="1" spans="1:6">
      <c r="A21" s="25"/>
      <c r="B21" s="25"/>
      <c r="C21" s="49" t="s">
        <v>100</v>
      </c>
      <c r="D21" s="122"/>
      <c r="E21" s="50"/>
      <c r="F21" s="102"/>
    </row>
    <row r="22" ht="60" spans="1:6">
      <c r="A22" s="25" t="s">
        <v>89</v>
      </c>
      <c r="B22" s="25" t="s">
        <v>273</v>
      </c>
      <c r="C22" s="25" t="s">
        <v>439</v>
      </c>
      <c r="D22" s="25" t="s">
        <v>562</v>
      </c>
      <c r="E22" s="25" t="s">
        <v>441</v>
      </c>
      <c r="F22" s="25" t="s">
        <v>486</v>
      </c>
    </row>
    <row r="23" ht="30.6" customHeight="1" spans="1:6">
      <c r="A23" s="226">
        <v>15101</v>
      </c>
      <c r="B23" s="361" t="s">
        <v>564</v>
      </c>
      <c r="C23" s="190">
        <v>91597</v>
      </c>
      <c r="D23" s="190">
        <v>91597</v>
      </c>
      <c r="E23" s="190">
        <v>0</v>
      </c>
      <c r="F23" s="190">
        <v>0</v>
      </c>
    </row>
    <row r="24" ht="28.5" spans="1:6">
      <c r="A24" s="226">
        <v>15102</v>
      </c>
      <c r="B24" s="361" t="s">
        <v>565</v>
      </c>
      <c r="C24" s="190">
        <v>0</v>
      </c>
      <c r="D24" s="190">
        <v>0</v>
      </c>
      <c r="E24" s="190">
        <v>0</v>
      </c>
      <c r="F24" s="190">
        <v>0</v>
      </c>
    </row>
    <row r="25" spans="1:6">
      <c r="A25" s="226">
        <v>15103</v>
      </c>
      <c r="B25" s="361" t="s">
        <v>566</v>
      </c>
      <c r="C25" s="190">
        <v>0</v>
      </c>
      <c r="D25" s="190">
        <v>0</v>
      </c>
      <c r="E25" s="190">
        <v>0</v>
      </c>
      <c r="F25" s="190">
        <v>0</v>
      </c>
    </row>
    <row r="26" ht="42.75" spans="1:6">
      <c r="A26" s="226">
        <v>15104</v>
      </c>
      <c r="B26" s="361" t="s">
        <v>567</v>
      </c>
      <c r="C26" s="190">
        <v>0</v>
      </c>
      <c r="D26" s="190">
        <v>0</v>
      </c>
      <c r="E26" s="190">
        <v>0</v>
      </c>
      <c r="F26" s="190">
        <v>0</v>
      </c>
    </row>
    <row r="27" ht="28.5" spans="1:6">
      <c r="A27" s="226">
        <v>15199</v>
      </c>
      <c r="B27" s="361" t="s">
        <v>568</v>
      </c>
      <c r="C27" s="190">
        <v>0</v>
      </c>
      <c r="D27" s="190">
        <v>0</v>
      </c>
      <c r="E27" s="190">
        <v>0</v>
      </c>
      <c r="F27" s="190">
        <v>0</v>
      </c>
    </row>
    <row r="28" ht="15" spans="1:6">
      <c r="A28" s="142" t="s">
        <v>99</v>
      </c>
      <c r="B28" s="241"/>
      <c r="C28" s="203">
        <v>0</v>
      </c>
      <c r="D28" s="203">
        <v>0</v>
      </c>
      <c r="E28" s="203">
        <v>0</v>
      </c>
      <c r="F28" s="203">
        <v>0</v>
      </c>
    </row>
    <row r="29" spans="1:1">
      <c r="A29" s="162"/>
    </row>
    <row r="30" spans="1:1">
      <c r="A30" s="162"/>
    </row>
    <row r="31" spans="1:1">
      <c r="A31" s="162"/>
    </row>
    <row r="32" ht="15" spans="1:6">
      <c r="A32" s="48" t="s">
        <v>569</v>
      </c>
      <c r="B32" s="48"/>
      <c r="C32" s="48"/>
      <c r="D32" s="121"/>
      <c r="E32" s="121"/>
      <c r="F32" s="121"/>
    </row>
    <row r="34" spans="1:3">
      <c r="A34" s="48" t="s">
        <v>570</v>
      </c>
      <c r="B34" s="48"/>
      <c r="C34" s="48"/>
    </row>
    <row r="36" ht="15.75" customHeight="1" spans="1:5">
      <c r="A36" s="25" t="s">
        <v>104</v>
      </c>
      <c r="B36" s="51" t="s">
        <v>571</v>
      </c>
      <c r="C36" s="51" t="s">
        <v>572</v>
      </c>
      <c r="D36" s="49" t="s">
        <v>88</v>
      </c>
      <c r="E36" s="50"/>
    </row>
    <row r="37" ht="37.35" customHeight="1" spans="1:5">
      <c r="A37" s="25"/>
      <c r="B37" s="123"/>
      <c r="C37" s="123"/>
      <c r="D37" s="25" t="s">
        <v>486</v>
      </c>
      <c r="E37" s="25" t="s">
        <v>573</v>
      </c>
    </row>
    <row r="38" s="65" customFormat="1" spans="1:5">
      <c r="A38" s="362">
        <v>1</v>
      </c>
      <c r="B38" s="140"/>
      <c r="C38" s="140"/>
      <c r="D38" s="140"/>
      <c r="E38" s="140"/>
    </row>
    <row r="39" ht="15" spans="1:5">
      <c r="A39" s="363">
        <v>5</v>
      </c>
      <c r="B39" s="364"/>
      <c r="C39" s="364"/>
      <c r="D39" s="364"/>
      <c r="E39" s="364"/>
    </row>
    <row r="40" ht="15" spans="1:5">
      <c r="A40" s="365" t="s">
        <v>482</v>
      </c>
      <c r="B40" s="366"/>
      <c r="C40" s="367"/>
      <c r="D40" s="368"/>
      <c r="E40" s="368"/>
    </row>
    <row r="41" ht="15" spans="1:5">
      <c r="A41" s="369" t="s">
        <v>334</v>
      </c>
      <c r="B41" s="370"/>
      <c r="C41" s="371"/>
      <c r="D41" s="159"/>
      <c r="E41" s="159"/>
    </row>
    <row r="42" ht="15" spans="1:5">
      <c r="A42" s="372" t="s">
        <v>574</v>
      </c>
      <c r="B42" s="373"/>
      <c r="C42" s="373"/>
      <c r="D42" s="374"/>
      <c r="E42" s="78"/>
    </row>
    <row r="43" spans="1:5">
      <c r="A43" s="375"/>
      <c r="B43" s="376"/>
      <c r="C43" s="376"/>
      <c r="D43" s="377"/>
      <c r="E43" s="78"/>
    </row>
    <row r="44" spans="1:5">
      <c r="A44" s="378"/>
      <c r="B44" s="378"/>
      <c r="C44" s="378"/>
      <c r="D44" s="378"/>
      <c r="E44" s="78"/>
    </row>
    <row r="45" ht="15" spans="1:5">
      <c r="A45" s="25" t="s">
        <v>104</v>
      </c>
      <c r="B45" s="51" t="s">
        <v>571</v>
      </c>
      <c r="C45" s="51" t="s">
        <v>572</v>
      </c>
      <c r="D45" s="49" t="s">
        <v>100</v>
      </c>
      <c r="E45" s="50"/>
    </row>
    <row r="46" ht="75" spans="1:5">
      <c r="A46" s="25"/>
      <c r="B46" s="123"/>
      <c r="C46" s="123"/>
      <c r="D46" s="25" t="s">
        <v>486</v>
      </c>
      <c r="E46" s="25" t="s">
        <v>573</v>
      </c>
    </row>
    <row r="47" spans="1:5">
      <c r="A47" s="362">
        <v>1</v>
      </c>
      <c r="B47" s="140"/>
      <c r="C47" s="140"/>
      <c r="D47" s="140"/>
      <c r="E47" s="140"/>
    </row>
    <row r="48" ht="15" spans="1:5">
      <c r="A48" s="363">
        <v>5</v>
      </c>
      <c r="B48" s="364"/>
      <c r="C48" s="364"/>
      <c r="D48" s="364"/>
      <c r="E48" s="364"/>
    </row>
    <row r="49" ht="15" spans="1:5">
      <c r="A49" s="365" t="s">
        <v>482</v>
      </c>
      <c r="B49" s="366"/>
      <c r="C49" s="367"/>
      <c r="D49" s="368"/>
      <c r="E49" s="368"/>
    </row>
    <row r="50" ht="15" spans="1:5">
      <c r="A50" s="369" t="s">
        <v>334</v>
      </c>
      <c r="B50" s="370"/>
      <c r="C50" s="371"/>
      <c r="D50" s="159"/>
      <c r="E50" s="159"/>
    </row>
    <row r="51" ht="15" spans="1:5">
      <c r="A51" s="372" t="s">
        <v>575</v>
      </c>
      <c r="B51" s="373"/>
      <c r="C51" s="373"/>
      <c r="D51" s="374"/>
      <c r="E51" s="78"/>
    </row>
    <row r="52" spans="1:5">
      <c r="A52" s="375"/>
      <c r="B52" s="376"/>
      <c r="C52" s="376"/>
      <c r="D52" s="377"/>
      <c r="E52" s="78"/>
    </row>
    <row r="53" spans="1:5">
      <c r="A53" s="378"/>
      <c r="B53" s="378"/>
      <c r="C53" s="378"/>
      <c r="D53" s="378"/>
      <c r="E53" s="78"/>
    </row>
    <row r="54" spans="1:10">
      <c r="A54" s="101"/>
      <c r="B54" s="101"/>
      <c r="C54" s="101"/>
      <c r="D54" s="101"/>
      <c r="H54" s="101"/>
      <c r="I54" s="101"/>
      <c r="J54" s="101"/>
    </row>
    <row r="55" spans="1:3">
      <c r="A55" s="379" t="s">
        <v>576</v>
      </c>
      <c r="B55" s="379"/>
      <c r="C55" s="379"/>
    </row>
    <row r="56" ht="14.45" customHeight="1" spans="1:3">
      <c r="A56" s="379"/>
      <c r="B56" s="379"/>
      <c r="C56" s="379"/>
    </row>
    <row r="57" ht="14.45" customHeight="1" spans="1:5">
      <c r="A57" s="25" t="s">
        <v>104</v>
      </c>
      <c r="B57" s="51" t="s">
        <v>571</v>
      </c>
      <c r="C57" s="51" t="s">
        <v>572</v>
      </c>
      <c r="D57" s="49" t="s">
        <v>88</v>
      </c>
      <c r="E57" s="50"/>
    </row>
    <row r="58" ht="75" spans="1:5">
      <c r="A58" s="25"/>
      <c r="B58" s="123"/>
      <c r="C58" s="123"/>
      <c r="D58" s="25" t="s">
        <v>486</v>
      </c>
      <c r="E58" s="25" t="s">
        <v>577</v>
      </c>
    </row>
    <row r="59" spans="1:5">
      <c r="A59" s="362">
        <v>1</v>
      </c>
      <c r="B59" s="140"/>
      <c r="C59" s="140"/>
      <c r="D59" s="140"/>
      <c r="E59" s="140"/>
    </row>
    <row r="60" ht="15" spans="1:5">
      <c r="A60" s="363">
        <v>5</v>
      </c>
      <c r="B60" s="380"/>
      <c r="C60" s="380"/>
      <c r="D60" s="364"/>
      <c r="E60" s="364"/>
    </row>
    <row r="61" ht="15" spans="1:5">
      <c r="A61" s="381" t="s">
        <v>482</v>
      </c>
      <c r="B61" s="375"/>
      <c r="C61" s="377"/>
      <c r="D61" s="368"/>
      <c r="E61" s="368"/>
    </row>
    <row r="62" ht="15" spans="1:5">
      <c r="A62" s="369" t="s">
        <v>334</v>
      </c>
      <c r="B62" s="370"/>
      <c r="C62" s="371"/>
      <c r="D62" s="159"/>
      <c r="E62" s="159"/>
    </row>
    <row r="63" ht="14.45" customHeight="1" spans="1:5">
      <c r="A63" s="372" t="s">
        <v>578</v>
      </c>
      <c r="B63" s="373"/>
      <c r="C63" s="373"/>
      <c r="D63" s="373"/>
      <c r="E63" s="374"/>
    </row>
    <row r="64" ht="14.45" customHeight="1" spans="1:5">
      <c r="A64" s="375"/>
      <c r="B64" s="376"/>
      <c r="C64" s="376"/>
      <c r="D64" s="376"/>
      <c r="E64" s="377"/>
    </row>
    <row r="66" ht="15" spans="1:5">
      <c r="A66" s="25" t="s">
        <v>104</v>
      </c>
      <c r="B66" s="51" t="s">
        <v>571</v>
      </c>
      <c r="C66" s="51" t="s">
        <v>572</v>
      </c>
      <c r="D66" s="49" t="s">
        <v>100</v>
      </c>
      <c r="E66" s="50"/>
    </row>
    <row r="67" ht="75" spans="1:5">
      <c r="A67" s="25"/>
      <c r="B67" s="123"/>
      <c r="C67" s="123"/>
      <c r="D67" s="25" t="s">
        <v>486</v>
      </c>
      <c r="E67" s="25" t="s">
        <v>577</v>
      </c>
    </row>
    <row r="68" spans="1:5">
      <c r="A68" s="362">
        <v>1</v>
      </c>
      <c r="B68" s="140"/>
      <c r="C68" s="140"/>
      <c r="D68" s="140"/>
      <c r="E68" s="140"/>
    </row>
    <row r="69" ht="15" spans="1:5">
      <c r="A69" s="363">
        <v>5</v>
      </c>
      <c r="B69" s="380"/>
      <c r="C69" s="380"/>
      <c r="D69" s="364"/>
      <c r="E69" s="364"/>
    </row>
    <row r="70" ht="15" spans="1:5">
      <c r="A70" s="381" t="s">
        <v>482</v>
      </c>
      <c r="B70" s="375"/>
      <c r="C70" s="377"/>
      <c r="D70" s="368"/>
      <c r="E70" s="368"/>
    </row>
    <row r="71" ht="15" spans="1:5">
      <c r="A71" s="369" t="s">
        <v>334</v>
      </c>
      <c r="B71" s="370"/>
      <c r="C71" s="371"/>
      <c r="D71" s="159"/>
      <c r="E71" s="159"/>
    </row>
    <row r="72" ht="15" spans="1:5">
      <c r="A72" s="372" t="s">
        <v>579</v>
      </c>
      <c r="B72" s="373"/>
      <c r="C72" s="373"/>
      <c r="D72" s="373"/>
      <c r="E72" s="374"/>
    </row>
    <row r="73" spans="1:5">
      <c r="A73" s="375"/>
      <c r="B73" s="376"/>
      <c r="C73" s="376"/>
      <c r="D73" s="376"/>
      <c r="E73" s="377"/>
    </row>
    <row r="77" ht="15" customHeight="1" spans="1:7">
      <c r="A77" s="379" t="s">
        <v>580</v>
      </c>
      <c r="B77" s="379"/>
      <c r="C77" s="379"/>
      <c r="D77" s="379"/>
      <c r="E77" s="379"/>
      <c r="F77" s="379"/>
      <c r="G77" s="379"/>
    </row>
    <row r="78" ht="15" spans="1:5">
      <c r="A78" s="162"/>
      <c r="D78" s="121"/>
      <c r="E78" s="121"/>
    </row>
    <row r="79" ht="15.75" customHeight="1" spans="1:5">
      <c r="A79" s="25" t="s">
        <v>273</v>
      </c>
      <c r="B79" s="49" t="s">
        <v>88</v>
      </c>
      <c r="C79" s="50"/>
      <c r="D79" s="49" t="s">
        <v>100</v>
      </c>
      <c r="E79" s="50"/>
    </row>
    <row r="80" customHeight="1" spans="1:5">
      <c r="A80" s="25"/>
      <c r="B80" s="25" t="s">
        <v>581</v>
      </c>
      <c r="C80" s="25" t="s">
        <v>486</v>
      </c>
      <c r="D80" s="25" t="s">
        <v>581</v>
      </c>
      <c r="E80" s="25" t="s">
        <v>486</v>
      </c>
    </row>
    <row r="81" s="65" customFormat="1" spans="1:6">
      <c r="A81" s="140"/>
      <c r="B81" s="140"/>
      <c r="C81" s="140"/>
      <c r="D81" s="140"/>
      <c r="E81" s="140"/>
      <c r="F81" s="19"/>
    </row>
    <row r="82" ht="15" spans="1:5">
      <c r="A82" s="364"/>
      <c r="B82" s="364"/>
      <c r="C82" s="364"/>
      <c r="D82" s="364"/>
      <c r="E82" s="364"/>
    </row>
    <row r="83" ht="15.75" spans="1:5">
      <c r="A83" s="167" t="s">
        <v>99</v>
      </c>
      <c r="B83" s="100"/>
      <c r="C83" s="100"/>
      <c r="D83" s="100"/>
      <c r="E83" s="100"/>
    </row>
    <row r="84" ht="15" spans="1:5">
      <c r="A84" s="66"/>
      <c r="D84" s="121"/>
      <c r="E84" s="121"/>
    </row>
    <row r="85" ht="15" spans="1:7">
      <c r="A85" s="379" t="s">
        <v>582</v>
      </c>
      <c r="B85" s="379"/>
      <c r="C85" s="379"/>
      <c r="D85" s="379"/>
      <c r="E85" s="121"/>
      <c r="F85" s="121"/>
      <c r="G85" s="121"/>
    </row>
    <row r="86" spans="1:1">
      <c r="A86" s="66"/>
    </row>
    <row r="87" s="65" customFormat="1" ht="15" spans="1:14">
      <c r="A87" s="25" t="s">
        <v>273</v>
      </c>
      <c r="B87" s="216" t="s">
        <v>88</v>
      </c>
      <c r="C87" s="216"/>
      <c r="D87" s="216"/>
      <c r="E87" s="216"/>
      <c r="F87" s="216"/>
      <c r="G87" s="216"/>
      <c r="H87" s="216"/>
      <c r="I87" s="216"/>
      <c r="J87" s="216"/>
      <c r="K87" s="216"/>
      <c r="L87" s="216"/>
      <c r="M87" s="19"/>
      <c r="N87" s="19"/>
    </row>
    <row r="88" s="65" customFormat="1" ht="15" hidden="1" spans="1:14">
      <c r="A88" s="25"/>
      <c r="B88" s="216" t="s">
        <v>583</v>
      </c>
      <c r="C88" s="216"/>
      <c r="D88" s="216"/>
      <c r="E88" s="216"/>
      <c r="F88" s="216"/>
      <c r="G88" s="216" t="s">
        <v>584</v>
      </c>
      <c r="H88" s="216"/>
      <c r="I88" s="216"/>
      <c r="J88" s="216"/>
      <c r="K88" s="216"/>
      <c r="L88" s="25" t="s">
        <v>106</v>
      </c>
      <c r="M88" s="19"/>
      <c r="N88" s="19"/>
    </row>
    <row r="89" s="65" customFormat="1" ht="15" spans="1:14">
      <c r="A89" s="25"/>
      <c r="B89" s="384" t="s">
        <v>583</v>
      </c>
      <c r="C89" s="385"/>
      <c r="D89" s="385"/>
      <c r="E89" s="385"/>
      <c r="F89" s="386"/>
      <c r="G89" s="384" t="s">
        <v>584</v>
      </c>
      <c r="H89" s="385"/>
      <c r="I89" s="385"/>
      <c r="J89" s="385"/>
      <c r="K89" s="386"/>
      <c r="L89" s="25"/>
      <c r="M89" s="19"/>
      <c r="N89" s="19"/>
    </row>
    <row r="90" ht="75" spans="1:12">
      <c r="A90" s="25"/>
      <c r="B90" s="25" t="s">
        <v>564</v>
      </c>
      <c r="C90" s="25" t="s">
        <v>565</v>
      </c>
      <c r="D90" s="25" t="s">
        <v>585</v>
      </c>
      <c r="E90" s="25" t="s">
        <v>567</v>
      </c>
      <c r="F90" s="25" t="s">
        <v>586</v>
      </c>
      <c r="G90" s="25" t="s">
        <v>564</v>
      </c>
      <c r="H90" s="25" t="s">
        <v>565</v>
      </c>
      <c r="I90" s="25" t="s">
        <v>585</v>
      </c>
      <c r="J90" s="25" t="s">
        <v>567</v>
      </c>
      <c r="K90" s="25" t="s">
        <v>586</v>
      </c>
      <c r="L90" s="25"/>
    </row>
    <row r="91" ht="45" spans="1:12">
      <c r="A91" s="253" t="s">
        <v>496</v>
      </c>
      <c r="B91" s="190">
        <v>91597</v>
      </c>
      <c r="C91" s="190">
        <v>0</v>
      </c>
      <c r="D91" s="190">
        <v>0</v>
      </c>
      <c r="E91" s="190">
        <v>0</v>
      </c>
      <c r="F91" s="190">
        <v>0</v>
      </c>
      <c r="G91" s="190">
        <v>0</v>
      </c>
      <c r="H91" s="190">
        <v>0</v>
      </c>
      <c r="I91" s="190">
        <v>0</v>
      </c>
      <c r="J91" s="190">
        <v>0</v>
      </c>
      <c r="K91" s="190">
        <v>0</v>
      </c>
      <c r="L91" s="190">
        <v>91597</v>
      </c>
    </row>
    <row r="92" ht="28.5" spans="1:12">
      <c r="A92" s="246" t="s">
        <v>587</v>
      </c>
      <c r="B92" s="190">
        <v>0</v>
      </c>
      <c r="C92" s="190">
        <v>0</v>
      </c>
      <c r="D92" s="190">
        <v>0</v>
      </c>
      <c r="E92" s="190">
        <v>0</v>
      </c>
      <c r="F92" s="190">
        <v>0</v>
      </c>
      <c r="G92" s="190">
        <v>0</v>
      </c>
      <c r="H92" s="190">
        <v>0</v>
      </c>
      <c r="I92" s="190">
        <v>0</v>
      </c>
      <c r="J92" s="190">
        <v>0</v>
      </c>
      <c r="K92" s="190">
        <v>0</v>
      </c>
      <c r="L92" s="190">
        <v>0</v>
      </c>
    </row>
    <row r="93" s="65" customFormat="1" ht="28.5" spans="1:12">
      <c r="A93" s="254" t="s">
        <v>588</v>
      </c>
      <c r="B93" s="190">
        <v>0</v>
      </c>
      <c r="C93" s="190">
        <v>0</v>
      </c>
      <c r="D93" s="190">
        <v>0</v>
      </c>
      <c r="E93" s="190">
        <v>0</v>
      </c>
      <c r="F93" s="190">
        <v>0</v>
      </c>
      <c r="G93" s="190">
        <v>0</v>
      </c>
      <c r="H93" s="190">
        <v>0</v>
      </c>
      <c r="I93" s="190">
        <v>0</v>
      </c>
      <c r="J93" s="190">
        <v>0</v>
      </c>
      <c r="K93" s="190">
        <v>0</v>
      </c>
      <c r="L93" s="190">
        <v>0</v>
      </c>
    </row>
    <row r="94" s="65" customFormat="1" ht="15" spans="1:12">
      <c r="A94" s="279" t="s">
        <v>499</v>
      </c>
      <c r="B94" s="387">
        <v>91597</v>
      </c>
      <c r="C94" s="387">
        <v>0</v>
      </c>
      <c r="D94" s="387">
        <v>0</v>
      </c>
      <c r="E94" s="387">
        <v>0</v>
      </c>
      <c r="F94" s="387">
        <v>0</v>
      </c>
      <c r="G94" s="387">
        <v>0</v>
      </c>
      <c r="H94" s="387">
        <v>0</v>
      </c>
      <c r="I94" s="387">
        <v>0</v>
      </c>
      <c r="J94" s="387">
        <v>0</v>
      </c>
      <c r="K94" s="387">
        <v>0</v>
      </c>
      <c r="L94" s="387">
        <v>91597</v>
      </c>
    </row>
    <row r="95" ht="60.75" spans="1:12">
      <c r="A95" s="167" t="s">
        <v>589</v>
      </c>
      <c r="B95" s="388">
        <v>0</v>
      </c>
      <c r="C95" s="388">
        <v>0</v>
      </c>
      <c r="D95" s="388">
        <v>0</v>
      </c>
      <c r="E95" s="388">
        <v>0</v>
      </c>
      <c r="F95" s="388">
        <v>0</v>
      </c>
      <c r="G95" s="388">
        <v>0</v>
      </c>
      <c r="H95" s="388">
        <v>0</v>
      </c>
      <c r="I95" s="388">
        <v>0</v>
      </c>
      <c r="J95" s="388">
        <v>0</v>
      </c>
      <c r="K95" s="388">
        <v>0</v>
      </c>
      <c r="L95" s="388">
        <v>0</v>
      </c>
    </row>
    <row r="96" ht="71.25" spans="1:12">
      <c r="A96" s="254" t="s">
        <v>590</v>
      </c>
      <c r="B96" s="190">
        <v>91597</v>
      </c>
      <c r="C96" s="41"/>
      <c r="D96" s="41"/>
      <c r="E96" s="41"/>
      <c r="F96" s="41"/>
      <c r="G96" s="41"/>
      <c r="H96" s="41"/>
      <c r="I96" s="41"/>
      <c r="J96" s="41"/>
      <c r="K96" s="41"/>
      <c r="L96" s="190">
        <v>91597</v>
      </c>
    </row>
    <row r="97" ht="42.75" spans="1:12">
      <c r="A97" s="389" t="s">
        <v>591</v>
      </c>
      <c r="B97" s="190">
        <v>0</v>
      </c>
      <c r="C97" s="41"/>
      <c r="D97" s="41"/>
      <c r="E97" s="41"/>
      <c r="F97" s="41"/>
      <c r="G97" s="41"/>
      <c r="H97" s="41"/>
      <c r="I97" s="41"/>
      <c r="J97" s="41"/>
      <c r="K97" s="41"/>
      <c r="L97" s="190">
        <v>0</v>
      </c>
    </row>
    <row r="98" ht="15" spans="1:12">
      <c r="A98" s="279" t="s">
        <v>499</v>
      </c>
      <c r="B98" s="387">
        <v>91597</v>
      </c>
      <c r="C98" s="96"/>
      <c r="D98" s="96"/>
      <c r="E98" s="96"/>
      <c r="F98" s="96"/>
      <c r="G98" s="96"/>
      <c r="H98" s="96"/>
      <c r="I98" s="96"/>
      <c r="J98" s="96"/>
      <c r="K98" s="96"/>
      <c r="L98" s="387">
        <v>91597</v>
      </c>
    </row>
    <row r="99" ht="75.75" spans="1:12">
      <c r="A99" s="167" t="s">
        <v>592</v>
      </c>
      <c r="B99" s="388">
        <v>0</v>
      </c>
      <c r="C99" s="388">
        <v>0</v>
      </c>
      <c r="D99" s="388">
        <v>0</v>
      </c>
      <c r="E99" s="388">
        <v>0</v>
      </c>
      <c r="F99" s="388">
        <v>0</v>
      </c>
      <c r="G99" s="388">
        <v>0</v>
      </c>
      <c r="H99" s="388">
        <v>0</v>
      </c>
      <c r="I99" s="388">
        <v>0</v>
      </c>
      <c r="J99" s="388">
        <v>0</v>
      </c>
      <c r="K99" s="388">
        <v>0</v>
      </c>
      <c r="L99" s="392">
        <v>0</v>
      </c>
    </row>
    <row r="100" ht="71.25" spans="1:12">
      <c r="A100" s="254" t="s">
        <v>514</v>
      </c>
      <c r="B100" s="190">
        <v>0</v>
      </c>
      <c r="C100" s="190">
        <v>0</v>
      </c>
      <c r="D100" s="190">
        <v>0</v>
      </c>
      <c r="E100" s="190">
        <v>0</v>
      </c>
      <c r="F100" s="190">
        <v>0</v>
      </c>
      <c r="G100" s="190">
        <v>0</v>
      </c>
      <c r="H100" s="190">
        <v>0</v>
      </c>
      <c r="I100" s="190">
        <v>0</v>
      </c>
      <c r="J100" s="190">
        <v>0</v>
      </c>
      <c r="K100" s="190">
        <v>0</v>
      </c>
      <c r="L100" s="190">
        <v>0</v>
      </c>
    </row>
    <row r="101" ht="42.75" spans="1:12">
      <c r="A101" s="254" t="s">
        <v>515</v>
      </c>
      <c r="B101" s="190">
        <v>0</v>
      </c>
      <c r="C101" s="190">
        <v>0</v>
      </c>
      <c r="D101" s="190">
        <v>0</v>
      </c>
      <c r="E101" s="190">
        <v>0</v>
      </c>
      <c r="F101" s="190">
        <v>0</v>
      </c>
      <c r="G101" s="190">
        <v>0</v>
      </c>
      <c r="H101" s="190">
        <v>0</v>
      </c>
      <c r="I101" s="190">
        <v>0</v>
      </c>
      <c r="J101" s="190">
        <v>0</v>
      </c>
      <c r="K101" s="190">
        <v>0</v>
      </c>
      <c r="L101" s="190">
        <v>0</v>
      </c>
    </row>
    <row r="102" ht="15" spans="1:12">
      <c r="A102" s="279" t="s">
        <v>499</v>
      </c>
      <c r="B102" s="387">
        <v>0</v>
      </c>
      <c r="C102" s="387">
        <v>0</v>
      </c>
      <c r="D102" s="387">
        <v>0</v>
      </c>
      <c r="E102" s="387">
        <v>0</v>
      </c>
      <c r="F102" s="387">
        <v>0</v>
      </c>
      <c r="G102" s="387">
        <v>0</v>
      </c>
      <c r="H102" s="387">
        <v>0</v>
      </c>
      <c r="I102" s="387">
        <v>0</v>
      </c>
      <c r="J102" s="387">
        <v>0</v>
      </c>
      <c r="K102" s="387">
        <v>0</v>
      </c>
      <c r="L102" s="387">
        <v>0</v>
      </c>
    </row>
    <row r="103" ht="76.5" spans="1:13">
      <c r="A103" s="390" t="s">
        <v>507</v>
      </c>
      <c r="B103" s="391">
        <v>0</v>
      </c>
      <c r="C103" s="391">
        <v>0</v>
      </c>
      <c r="D103" s="391">
        <v>0</v>
      </c>
      <c r="E103" s="391">
        <v>0</v>
      </c>
      <c r="F103" s="391">
        <v>0</v>
      </c>
      <c r="G103" s="391">
        <v>0</v>
      </c>
      <c r="H103" s="391">
        <v>0</v>
      </c>
      <c r="I103" s="391">
        <v>0</v>
      </c>
      <c r="J103" s="391">
        <v>0</v>
      </c>
      <c r="K103" s="391">
        <v>0</v>
      </c>
      <c r="L103" s="391">
        <v>0</v>
      </c>
      <c r="M103" s="1"/>
    </row>
    <row r="104" ht="60.75" spans="1:12">
      <c r="A104" s="167" t="s">
        <v>593</v>
      </c>
      <c r="B104" s="392">
        <v>0</v>
      </c>
      <c r="C104" s="392">
        <v>0</v>
      </c>
      <c r="D104" s="392">
        <v>0</v>
      </c>
      <c r="E104" s="392">
        <v>0</v>
      </c>
      <c r="F104" s="392">
        <v>0</v>
      </c>
      <c r="G104" s="392">
        <v>0</v>
      </c>
      <c r="H104" s="392">
        <v>0</v>
      </c>
      <c r="I104" s="392">
        <v>0</v>
      </c>
      <c r="J104" s="392">
        <v>0</v>
      </c>
      <c r="K104" s="392">
        <v>0</v>
      </c>
      <c r="L104" s="392">
        <v>0</v>
      </c>
    </row>
    <row r="105" spans="1:1">
      <c r="A105" s="66"/>
    </row>
    <row r="106" s="65" customFormat="1" ht="15" spans="1:14">
      <c r="A106" s="51" t="s">
        <v>273</v>
      </c>
      <c r="B106" s="384" t="s">
        <v>100</v>
      </c>
      <c r="C106" s="385"/>
      <c r="D106" s="385"/>
      <c r="E106" s="385"/>
      <c r="F106" s="385"/>
      <c r="G106" s="385"/>
      <c r="H106" s="385"/>
      <c r="I106" s="385"/>
      <c r="J106" s="385"/>
      <c r="K106" s="385"/>
      <c r="L106" s="386"/>
      <c r="M106" s="19"/>
      <c r="N106" s="19"/>
    </row>
    <row r="107" s="65" customFormat="1" ht="15" spans="1:14">
      <c r="A107" s="138"/>
      <c r="B107" s="384" t="s">
        <v>583</v>
      </c>
      <c r="C107" s="385"/>
      <c r="D107" s="385"/>
      <c r="E107" s="385"/>
      <c r="F107" s="386"/>
      <c r="G107" s="384" t="s">
        <v>584</v>
      </c>
      <c r="H107" s="385"/>
      <c r="I107" s="385"/>
      <c r="J107" s="385"/>
      <c r="K107" s="386"/>
      <c r="L107" s="51" t="s">
        <v>106</v>
      </c>
      <c r="M107" s="19"/>
      <c r="N107" s="19"/>
    </row>
    <row r="108" ht="75" spans="1:12">
      <c r="A108" s="123"/>
      <c r="B108" s="25" t="s">
        <v>564</v>
      </c>
      <c r="C108" s="25" t="s">
        <v>565</v>
      </c>
      <c r="D108" s="25" t="s">
        <v>585</v>
      </c>
      <c r="E108" s="25" t="s">
        <v>567</v>
      </c>
      <c r="F108" s="25" t="s">
        <v>586</v>
      </c>
      <c r="G108" s="25" t="s">
        <v>564</v>
      </c>
      <c r="H108" s="25" t="s">
        <v>565</v>
      </c>
      <c r="I108" s="25" t="s">
        <v>585</v>
      </c>
      <c r="J108" s="25" t="s">
        <v>567</v>
      </c>
      <c r="K108" s="25" t="s">
        <v>586</v>
      </c>
      <c r="L108" s="123"/>
    </row>
    <row r="109" ht="45" spans="1:12">
      <c r="A109" s="253" t="s">
        <v>509</v>
      </c>
      <c r="B109" s="41"/>
      <c r="C109" s="41"/>
      <c r="D109" s="41"/>
      <c r="E109" s="41"/>
      <c r="F109" s="41"/>
      <c r="G109" s="41"/>
      <c r="H109" s="41"/>
      <c r="I109" s="41"/>
      <c r="J109" s="41"/>
      <c r="K109" s="41"/>
      <c r="L109" s="41"/>
    </row>
    <row r="110" ht="28.5" spans="1:12">
      <c r="A110" s="246" t="s">
        <v>587</v>
      </c>
      <c r="B110" s="41"/>
      <c r="C110" s="41"/>
      <c r="D110" s="41"/>
      <c r="E110" s="41"/>
      <c r="F110" s="41"/>
      <c r="G110" s="41"/>
      <c r="H110" s="41"/>
      <c r="I110" s="41"/>
      <c r="J110" s="41"/>
      <c r="K110" s="41"/>
      <c r="L110" s="41"/>
    </row>
    <row r="111" s="65" customFormat="1" ht="28.5" spans="1:12">
      <c r="A111" s="254" t="s">
        <v>588</v>
      </c>
      <c r="B111" s="114"/>
      <c r="C111" s="114"/>
      <c r="D111" s="114"/>
      <c r="E111" s="114"/>
      <c r="F111" s="114"/>
      <c r="G111" s="114"/>
      <c r="H111" s="114"/>
      <c r="I111" s="114"/>
      <c r="J111" s="114"/>
      <c r="K111" s="114"/>
      <c r="L111" s="114"/>
    </row>
    <row r="112" s="65" customFormat="1" ht="15" spans="1:12">
      <c r="A112" s="279" t="s">
        <v>499</v>
      </c>
      <c r="B112" s="96"/>
      <c r="C112" s="96"/>
      <c r="D112" s="96"/>
      <c r="E112" s="96"/>
      <c r="F112" s="96"/>
      <c r="G112" s="96"/>
      <c r="H112" s="96"/>
      <c r="I112" s="96"/>
      <c r="J112" s="96"/>
      <c r="K112" s="96"/>
      <c r="L112" s="96"/>
    </row>
    <row r="113" ht="60.75" spans="1:12">
      <c r="A113" s="167" t="s">
        <v>594</v>
      </c>
      <c r="B113" s="100"/>
      <c r="C113" s="100"/>
      <c r="D113" s="100"/>
      <c r="E113" s="100"/>
      <c r="F113" s="100"/>
      <c r="G113" s="100"/>
      <c r="H113" s="100"/>
      <c r="I113" s="100"/>
      <c r="J113" s="100"/>
      <c r="K113" s="100"/>
      <c r="L113" s="100"/>
    </row>
    <row r="114" ht="71.25" spans="1:12">
      <c r="A114" s="254" t="s">
        <v>590</v>
      </c>
      <c r="B114" s="41"/>
      <c r="C114" s="41"/>
      <c r="D114" s="41"/>
      <c r="E114" s="41"/>
      <c r="F114" s="41"/>
      <c r="G114" s="41"/>
      <c r="H114" s="41"/>
      <c r="I114" s="41"/>
      <c r="J114" s="41"/>
      <c r="K114" s="41"/>
      <c r="L114" s="41"/>
    </row>
    <row r="115" ht="42.75" spans="1:12">
      <c r="A115" s="389" t="s">
        <v>591</v>
      </c>
      <c r="B115" s="41"/>
      <c r="C115" s="41"/>
      <c r="D115" s="41"/>
      <c r="E115" s="41"/>
      <c r="F115" s="41"/>
      <c r="G115" s="41"/>
      <c r="H115" s="41"/>
      <c r="I115" s="41"/>
      <c r="J115" s="41"/>
      <c r="K115" s="41"/>
      <c r="L115" s="41"/>
    </row>
    <row r="116" ht="15" spans="1:12">
      <c r="A116" s="279" t="s">
        <v>499</v>
      </c>
      <c r="B116" s="96"/>
      <c r="C116" s="96"/>
      <c r="D116" s="96"/>
      <c r="E116" s="96"/>
      <c r="F116" s="96"/>
      <c r="G116" s="96"/>
      <c r="H116" s="96"/>
      <c r="I116" s="96"/>
      <c r="J116" s="96"/>
      <c r="K116" s="96"/>
      <c r="L116" s="96"/>
    </row>
    <row r="117" ht="75.75" spans="1:12">
      <c r="A117" s="167" t="s">
        <v>592</v>
      </c>
      <c r="B117" s="100"/>
      <c r="C117" s="100"/>
      <c r="D117" s="100"/>
      <c r="E117" s="100"/>
      <c r="F117" s="100"/>
      <c r="G117" s="100"/>
      <c r="H117" s="100"/>
      <c r="I117" s="100"/>
      <c r="J117" s="100"/>
      <c r="K117" s="100"/>
      <c r="L117" s="100"/>
    </row>
    <row r="118" ht="71.25" spans="1:12">
      <c r="A118" s="254" t="s">
        <v>514</v>
      </c>
      <c r="B118" s="41"/>
      <c r="C118" s="41"/>
      <c r="D118" s="41"/>
      <c r="E118" s="41"/>
      <c r="F118" s="41"/>
      <c r="G118" s="41"/>
      <c r="H118" s="41"/>
      <c r="I118" s="41"/>
      <c r="J118" s="41"/>
      <c r="K118" s="41"/>
      <c r="L118" s="41"/>
    </row>
    <row r="119" ht="42.75" spans="1:12">
      <c r="A119" s="254" t="s">
        <v>515</v>
      </c>
      <c r="B119" s="41"/>
      <c r="C119" s="41"/>
      <c r="D119" s="41"/>
      <c r="E119" s="41"/>
      <c r="F119" s="41"/>
      <c r="G119" s="41"/>
      <c r="H119" s="41"/>
      <c r="I119" s="41"/>
      <c r="J119" s="41"/>
      <c r="K119" s="41"/>
      <c r="L119" s="41"/>
    </row>
    <row r="120" ht="15" spans="1:12">
      <c r="A120" s="279" t="s">
        <v>499</v>
      </c>
      <c r="B120" s="96"/>
      <c r="C120" s="96"/>
      <c r="D120" s="96"/>
      <c r="E120" s="96"/>
      <c r="F120" s="96"/>
      <c r="G120" s="96"/>
      <c r="H120" s="96"/>
      <c r="I120" s="96"/>
      <c r="J120" s="96"/>
      <c r="K120" s="96"/>
      <c r="L120" s="96"/>
    </row>
    <row r="121" ht="76.5" spans="1:12">
      <c r="A121" s="390" t="s">
        <v>507</v>
      </c>
      <c r="B121" s="393"/>
      <c r="C121" s="393"/>
      <c r="D121" s="393"/>
      <c r="E121" s="393"/>
      <c r="F121" s="393"/>
      <c r="G121" s="393"/>
      <c r="H121" s="393"/>
      <c r="I121" s="393"/>
      <c r="J121" s="393"/>
      <c r="K121" s="393"/>
      <c r="L121" s="393"/>
    </row>
    <row r="122" ht="60.75" spans="1:12">
      <c r="A122" s="167" t="s">
        <v>595</v>
      </c>
      <c r="B122" s="100"/>
      <c r="C122" s="100"/>
      <c r="D122" s="100"/>
      <c r="E122" s="100"/>
      <c r="F122" s="100"/>
      <c r="G122" s="100"/>
      <c r="H122" s="100"/>
      <c r="I122" s="100"/>
      <c r="J122" s="100"/>
      <c r="K122" s="100"/>
      <c r="L122" s="100"/>
    </row>
    <row r="123" spans="1:1">
      <c r="A123" s="66"/>
    </row>
    <row r="124" ht="15" spans="1:9">
      <c r="A124" s="48" t="s">
        <v>596</v>
      </c>
      <c r="B124" s="48"/>
      <c r="C124" s="48"/>
      <c r="D124" s="121"/>
      <c r="E124" s="121"/>
      <c r="F124" s="121"/>
      <c r="G124" s="121"/>
      <c r="H124" s="121"/>
      <c r="I124" s="121"/>
    </row>
    <row r="125" spans="1:1">
      <c r="A125" s="66"/>
    </row>
    <row r="126" customHeight="1" spans="1:5">
      <c r="A126" s="25" t="s">
        <v>273</v>
      </c>
      <c r="B126" s="25" t="s">
        <v>88</v>
      </c>
      <c r="C126" s="25"/>
      <c r="D126" s="384" t="s">
        <v>100</v>
      </c>
      <c r="E126" s="386"/>
    </row>
    <row r="127" ht="30" spans="1:5">
      <c r="A127" s="25"/>
      <c r="B127" s="25" t="s">
        <v>518</v>
      </c>
      <c r="C127" s="25" t="s">
        <v>486</v>
      </c>
      <c r="D127" s="24" t="s">
        <v>597</v>
      </c>
      <c r="E127" s="24" t="s">
        <v>598</v>
      </c>
    </row>
    <row r="128" s="65" customFormat="1" ht="99.75" spans="1:5">
      <c r="A128" s="339" t="s">
        <v>599</v>
      </c>
      <c r="B128" s="380"/>
      <c r="C128" s="380"/>
      <c r="D128" s="226"/>
      <c r="E128" s="226"/>
    </row>
    <row r="129" s="65" customFormat="1" ht="99.75" spans="1:5">
      <c r="A129" s="339" t="s">
        <v>600</v>
      </c>
      <c r="B129" s="380"/>
      <c r="C129" s="380"/>
      <c r="D129" s="226"/>
      <c r="E129" s="226"/>
    </row>
    <row r="130" s="65" customFormat="1" ht="100.5" spans="1:5">
      <c r="A130" s="394" t="s">
        <v>601</v>
      </c>
      <c r="B130" s="364"/>
      <c r="C130" s="364"/>
      <c r="D130" s="226"/>
      <c r="E130" s="226"/>
    </row>
    <row r="131" ht="15.75" spans="1:5">
      <c r="A131" s="167" t="s">
        <v>99</v>
      </c>
      <c r="B131" s="100"/>
      <c r="C131" s="100"/>
      <c r="D131" s="328"/>
      <c r="E131" s="328"/>
    </row>
    <row r="133" spans="1:3">
      <c r="A133" s="395" t="s">
        <v>602</v>
      </c>
      <c r="B133" s="395"/>
      <c r="C133" s="395"/>
    </row>
    <row r="134" spans="1:3">
      <c r="A134" s="290"/>
      <c r="B134" s="291"/>
      <c r="C134" s="292"/>
    </row>
    <row r="136" spans="1:2">
      <c r="A136" s="48" t="s">
        <v>603</v>
      </c>
      <c r="B136" s="48"/>
    </row>
    <row r="137" ht="14.45" customHeight="1" spans="1:3">
      <c r="A137" s="117"/>
      <c r="B137" s="117"/>
      <c r="C137" s="117"/>
    </row>
    <row r="138" ht="29.25" customHeight="1" spans="1:3">
      <c r="A138" s="187" t="s">
        <v>604</v>
      </c>
      <c r="B138" s="396"/>
      <c r="C138" s="188"/>
    </row>
    <row r="139" spans="1:3">
      <c r="A139" s="117"/>
      <c r="B139" s="117"/>
      <c r="C139" s="117"/>
    </row>
    <row r="140" spans="1:3">
      <c r="A140" s="117"/>
      <c r="B140" s="117"/>
      <c r="C140" s="117"/>
    </row>
    <row r="141" spans="1:3">
      <c r="A141" s="117"/>
      <c r="B141" s="117"/>
      <c r="C141" s="117"/>
    </row>
    <row r="142" spans="1:3">
      <c r="A142" s="117"/>
      <c r="B142" s="117"/>
      <c r="C142" s="117"/>
    </row>
  </sheetData>
  <mergeCells count="66">
    <mergeCell ref="A7:B7"/>
    <mergeCell ref="A9:E9"/>
    <mergeCell ref="A11:B11"/>
    <mergeCell ref="C11:E11"/>
    <mergeCell ref="A21:B21"/>
    <mergeCell ref="C21:E21"/>
    <mergeCell ref="A32:C32"/>
    <mergeCell ref="A34:C34"/>
    <mergeCell ref="D36:E36"/>
    <mergeCell ref="A40:C40"/>
    <mergeCell ref="A41:C41"/>
    <mergeCell ref="A42:D42"/>
    <mergeCell ref="A43:D43"/>
    <mergeCell ref="D45:E45"/>
    <mergeCell ref="A49:C49"/>
    <mergeCell ref="A50:C50"/>
    <mergeCell ref="A51:D51"/>
    <mergeCell ref="A52:D52"/>
    <mergeCell ref="A55:C55"/>
    <mergeCell ref="D57:E57"/>
    <mergeCell ref="B61:C61"/>
    <mergeCell ref="A62:C62"/>
    <mergeCell ref="A63:E63"/>
    <mergeCell ref="A64:E64"/>
    <mergeCell ref="D66:E66"/>
    <mergeCell ref="B70:C70"/>
    <mergeCell ref="A71:C71"/>
    <mergeCell ref="A72:E72"/>
    <mergeCell ref="A73:E73"/>
    <mergeCell ref="A77:G77"/>
    <mergeCell ref="B79:C79"/>
    <mergeCell ref="D79:E79"/>
    <mergeCell ref="A85:D85"/>
    <mergeCell ref="B87:L87"/>
    <mergeCell ref="B88:F88"/>
    <mergeCell ref="G88:K88"/>
    <mergeCell ref="B89:F89"/>
    <mergeCell ref="G89:K89"/>
    <mergeCell ref="B106:L106"/>
    <mergeCell ref="B107:F107"/>
    <mergeCell ref="G107:K107"/>
    <mergeCell ref="A124:C124"/>
    <mergeCell ref="B126:C126"/>
    <mergeCell ref="D126:E126"/>
    <mergeCell ref="A133:C133"/>
    <mergeCell ref="A134:C134"/>
    <mergeCell ref="A136:B136"/>
    <mergeCell ref="A138:C138"/>
    <mergeCell ref="A36:A37"/>
    <mergeCell ref="A45:A46"/>
    <mergeCell ref="A57:A58"/>
    <mergeCell ref="A66:A67"/>
    <mergeCell ref="A79:A80"/>
    <mergeCell ref="A87:A90"/>
    <mergeCell ref="A106:A108"/>
    <mergeCell ref="A126:A127"/>
    <mergeCell ref="B36:B37"/>
    <mergeCell ref="B45:B46"/>
    <mergeCell ref="B57:B58"/>
    <mergeCell ref="B66:B67"/>
    <mergeCell ref="C36:C37"/>
    <mergeCell ref="C45:C46"/>
    <mergeCell ref="C57:C58"/>
    <mergeCell ref="C66:C67"/>
    <mergeCell ref="L88:L90"/>
    <mergeCell ref="L107:L108"/>
  </mergeCells>
  <pageMargins left="0.25" right="0.25" top="0.75" bottom="0.75" header="0.3" footer="0.3"/>
  <pageSetup paperSize="9" scale="78" fitToHeight="0"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6">
    <tabColor theme="5"/>
    <pageSetUpPr fitToPage="1"/>
  </sheetPr>
  <dimension ref="A7:F63"/>
  <sheetViews>
    <sheetView showFormulas="1" showGridLines="0" zoomScale="90" zoomScaleNormal="90" workbookViewId="0">
      <selection activeCell="A1" sqref="A1"/>
    </sheetView>
  </sheetViews>
  <sheetFormatPr defaultColWidth="11.4285714285714" defaultRowHeight="14.25" outlineLevelCol="5"/>
  <cols>
    <col min="1" max="1" width="13.5714285714286" style="19" customWidth="1"/>
    <col min="2" max="2" width="18.4285714285714" style="19" customWidth="1"/>
    <col min="3" max="3" width="17" style="19" customWidth="1"/>
    <col min="4" max="4" width="13.4285714285714" style="19" customWidth="1"/>
    <col min="5" max="5" width="12.5714285714286" style="19" customWidth="1"/>
    <col min="6" max="6" width="15.4285714285714" style="19" customWidth="1"/>
    <col min="7" max="16384" width="11.4285714285714" style="19"/>
  </cols>
  <sheetData>
    <row r="7" ht="15" spans="1:5">
      <c r="A7" s="46" t="s">
        <v>605</v>
      </c>
      <c r="B7" s="46"/>
      <c r="C7" s="21"/>
      <c r="D7" s="21"/>
      <c r="E7" s="21"/>
    </row>
    <row r="8" ht="15" spans="1:1">
      <c r="A8" s="164"/>
    </row>
    <row r="9" ht="15" spans="1:5">
      <c r="A9" s="19" t="s">
        <v>606</v>
      </c>
      <c r="B9" s="121"/>
      <c r="C9" s="121"/>
      <c r="D9" s="121"/>
      <c r="E9" s="121"/>
    </row>
    <row r="10" s="65" customFormat="1" spans="1:2">
      <c r="A10" s="283"/>
      <c r="B10" s="351"/>
    </row>
    <row r="11" s="65" customFormat="1" ht="45" spans="1:6">
      <c r="A11" s="25" t="s">
        <v>75</v>
      </c>
      <c r="B11" s="25" t="s">
        <v>227</v>
      </c>
      <c r="C11" s="25" t="s">
        <v>88</v>
      </c>
      <c r="D11" s="25" t="s">
        <v>100</v>
      </c>
      <c r="E11" s="19"/>
      <c r="F11" s="19"/>
    </row>
    <row r="12" s="65" customFormat="1" ht="28.5" spans="1:6">
      <c r="A12" s="352">
        <v>15401</v>
      </c>
      <c r="B12" s="352" t="s">
        <v>607</v>
      </c>
      <c r="C12" s="114"/>
      <c r="D12" s="114"/>
      <c r="E12" s="19"/>
      <c r="F12" s="19"/>
    </row>
    <row r="13" s="65" customFormat="1" ht="28.5" spans="1:6">
      <c r="A13" s="352">
        <v>15402</v>
      </c>
      <c r="B13" s="352" t="s">
        <v>608</v>
      </c>
      <c r="C13" s="114"/>
      <c r="D13" s="114"/>
      <c r="E13" s="19"/>
      <c r="F13" s="19"/>
    </row>
    <row r="14" s="65" customFormat="1" ht="15" spans="1:6">
      <c r="A14" s="158" t="s">
        <v>99</v>
      </c>
      <c r="B14" s="158"/>
      <c r="C14" s="353"/>
      <c r="D14" s="353"/>
      <c r="E14" s="19"/>
      <c r="F14" s="19"/>
    </row>
    <row r="15" spans="1:1">
      <c r="A15" s="66"/>
    </row>
    <row r="16" spans="1:1">
      <c r="A16" s="66"/>
    </row>
    <row r="17" spans="1:1">
      <c r="A17" s="66"/>
    </row>
    <row r="18" ht="15" spans="1:5">
      <c r="A18" s="48" t="s">
        <v>609</v>
      </c>
      <c r="B18" s="48"/>
      <c r="C18" s="121"/>
      <c r="D18" s="121"/>
      <c r="E18" s="121"/>
    </row>
    <row r="19" s="65" customFormat="1" ht="15" spans="1:2">
      <c r="A19" s="354"/>
      <c r="B19" s="351"/>
    </row>
    <row r="20" ht="30" spans="1:3">
      <c r="A20" s="50" t="s">
        <v>273</v>
      </c>
      <c r="B20" s="25" t="s">
        <v>607</v>
      </c>
      <c r="C20" s="25" t="s">
        <v>608</v>
      </c>
    </row>
    <row r="21" ht="30" spans="1:3">
      <c r="A21" s="268" t="s">
        <v>610</v>
      </c>
      <c r="B21" s="146"/>
      <c r="C21" s="146"/>
    </row>
    <row r="22" spans="1:3">
      <c r="A22" s="255" t="s">
        <v>497</v>
      </c>
      <c r="B22" s="146"/>
      <c r="C22" s="146"/>
    </row>
    <row r="23" spans="1:3">
      <c r="A23" s="255" t="s">
        <v>510</v>
      </c>
      <c r="B23" s="146"/>
      <c r="C23" s="146"/>
    </row>
    <row r="24" spans="1:3">
      <c r="A24" s="255" t="s">
        <v>499</v>
      </c>
      <c r="B24" s="146"/>
      <c r="C24" s="146"/>
    </row>
    <row r="25" spans="1:3">
      <c r="A25" s="255" t="s">
        <v>500</v>
      </c>
      <c r="B25" s="355"/>
      <c r="C25" s="355"/>
    </row>
    <row r="26" spans="1:3">
      <c r="A26" s="255" t="s">
        <v>611</v>
      </c>
      <c r="B26" s="355"/>
      <c r="C26" s="355"/>
    </row>
    <row r="27" ht="15" spans="1:3">
      <c r="A27" s="356" t="s">
        <v>612</v>
      </c>
      <c r="B27" s="357"/>
      <c r="C27" s="357"/>
    </row>
    <row r="28" ht="30.75" spans="1:3">
      <c r="A28" s="167" t="s">
        <v>613</v>
      </c>
      <c r="B28" s="100"/>
      <c r="C28" s="100"/>
    </row>
    <row r="29" spans="1:3">
      <c r="A29" s="358"/>
      <c r="B29" s="1"/>
      <c r="C29" s="1"/>
    </row>
    <row r="30" ht="30" spans="1:3">
      <c r="A30" s="50" t="s">
        <v>273</v>
      </c>
      <c r="B30" s="25" t="s">
        <v>607</v>
      </c>
      <c r="C30" s="25" t="s">
        <v>608</v>
      </c>
    </row>
    <row r="31" ht="30" spans="1:3">
      <c r="A31" s="268" t="s">
        <v>509</v>
      </c>
      <c r="B31" s="146"/>
      <c r="C31" s="146"/>
    </row>
    <row r="32" spans="1:3">
      <c r="A32" s="255" t="s">
        <v>497</v>
      </c>
      <c r="B32" s="146"/>
      <c r="C32" s="146"/>
    </row>
    <row r="33" spans="1:3">
      <c r="A33" s="255" t="s">
        <v>510</v>
      </c>
      <c r="B33" s="146"/>
      <c r="C33" s="146"/>
    </row>
    <row r="34" hidden="1" spans="1:3">
      <c r="A34" s="255" t="s">
        <v>499</v>
      </c>
      <c r="B34" s="146"/>
      <c r="C34" s="146"/>
    </row>
    <row r="35" spans="1:3">
      <c r="A35" s="255" t="s">
        <v>500</v>
      </c>
      <c r="B35" s="355"/>
      <c r="C35" s="355"/>
    </row>
    <row r="36" spans="1:3">
      <c r="A36" s="255" t="s">
        <v>611</v>
      </c>
      <c r="B36" s="355"/>
      <c r="C36" s="355"/>
    </row>
    <row r="37" ht="15" spans="1:3">
      <c r="A37" s="356" t="s">
        <v>612</v>
      </c>
      <c r="B37" s="357"/>
      <c r="C37" s="357"/>
    </row>
    <row r="38" ht="30.75" spans="1:3">
      <c r="A38" s="167" t="s">
        <v>516</v>
      </c>
      <c r="B38" s="359"/>
      <c r="C38" s="359"/>
    </row>
    <row r="39" spans="1:1">
      <c r="A39" s="66"/>
    </row>
    <row r="40" spans="1:2">
      <c r="A40" s="48" t="s">
        <v>614</v>
      </c>
      <c r="B40" s="48"/>
    </row>
    <row r="41" spans="1:1">
      <c r="A41" s="66"/>
    </row>
    <row r="42" ht="37.7" customHeight="1" spans="1:3">
      <c r="A42" s="94" t="s">
        <v>273</v>
      </c>
      <c r="B42" s="51" t="s">
        <v>88</v>
      </c>
      <c r="C42" s="51" t="s">
        <v>100</v>
      </c>
    </row>
    <row r="43" ht="28.5" customHeight="1" spans="1:3">
      <c r="A43" s="360"/>
      <c r="B43" s="51" t="s">
        <v>615</v>
      </c>
      <c r="C43" s="51" t="s">
        <v>616</v>
      </c>
    </row>
    <row r="44" s="65" customFormat="1" ht="25.7" customHeight="1" spans="1:3">
      <c r="A44" s="254" t="s">
        <v>617</v>
      </c>
      <c r="B44" s="114"/>
      <c r="C44" s="114"/>
    </row>
    <row r="45" s="65" customFormat="1" ht="31.7" customHeight="1" spans="1:3">
      <c r="A45" s="254" t="s">
        <v>618</v>
      </c>
      <c r="B45" s="114"/>
      <c r="C45" s="114"/>
    </row>
    <row r="46" s="65" customFormat="1" ht="99.75" spans="1:3">
      <c r="A46" s="254" t="s">
        <v>619</v>
      </c>
      <c r="B46" s="114"/>
      <c r="C46" s="114"/>
    </row>
    <row r="47" ht="14.45" customHeight="1" spans="1:1">
      <c r="A47" s="66"/>
    </row>
    <row r="48" spans="1:2">
      <c r="A48" s="48" t="s">
        <v>620</v>
      </c>
      <c r="B48" s="48"/>
    </row>
    <row r="49" ht="15" spans="1:1">
      <c r="A49" s="23"/>
    </row>
    <row r="50" ht="15" spans="1:2">
      <c r="A50" s="24" t="s">
        <v>621</v>
      </c>
      <c r="B50" s="24"/>
    </row>
    <row r="51" spans="1:2">
      <c r="A51" s="41"/>
      <c r="B51" s="41"/>
    </row>
    <row r="52" spans="1:1">
      <c r="A52" s="66"/>
    </row>
    <row r="53" ht="15" spans="1:5">
      <c r="A53" s="48" t="s">
        <v>622</v>
      </c>
      <c r="B53" s="48"/>
      <c r="C53" s="121"/>
      <c r="D53" s="121"/>
      <c r="E53" s="121"/>
    </row>
    <row r="54" spans="1:1">
      <c r="A54" s="66"/>
    </row>
    <row r="55" ht="45" spans="1:3">
      <c r="A55" s="25" t="s">
        <v>273</v>
      </c>
      <c r="B55" s="25" t="s">
        <v>88</v>
      </c>
      <c r="C55" s="25" t="s">
        <v>100</v>
      </c>
    </row>
    <row r="56" s="65" customFormat="1" ht="28.5" spans="1:3">
      <c r="A56" s="254" t="s">
        <v>623</v>
      </c>
      <c r="B56" s="114"/>
      <c r="C56" s="114"/>
    </row>
    <row r="57" spans="1:1">
      <c r="A57" s="66"/>
    </row>
    <row r="58" spans="1:1">
      <c r="A58" s="19" t="s">
        <v>624</v>
      </c>
    </row>
    <row r="59" spans="1:1">
      <c r="A59" s="296"/>
    </row>
    <row r="60" ht="14.45" customHeight="1" spans="1:2">
      <c r="A60" s="187" t="s">
        <v>411</v>
      </c>
      <c r="B60" s="188"/>
    </row>
    <row r="61" spans="1:2">
      <c r="A61" s="117"/>
      <c r="B61" s="117"/>
    </row>
    <row r="62" spans="1:2">
      <c r="A62" s="117"/>
      <c r="B62" s="117"/>
    </row>
    <row r="63" spans="1:2">
      <c r="A63" s="117"/>
      <c r="B63" s="117"/>
    </row>
  </sheetData>
  <mergeCells count="10">
    <mergeCell ref="A7:B7"/>
    <mergeCell ref="A14:B14"/>
    <mergeCell ref="A18:B18"/>
    <mergeCell ref="A40:B40"/>
    <mergeCell ref="A48:B48"/>
    <mergeCell ref="A50:B50"/>
    <mergeCell ref="A51:B51"/>
    <mergeCell ref="A53:B53"/>
    <mergeCell ref="A60:B60"/>
    <mergeCell ref="A42:A43"/>
  </mergeCells>
  <pageMargins left="0.25" right="0.25" top="0.75" bottom="0.75" header="0.3" footer="0.3"/>
  <pageSetup paperSize="9" scale="86" fitToHeight="0" orientation="landscape"/>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7">
    <tabColor theme="5"/>
    <pageSetUpPr fitToPage="1"/>
  </sheetPr>
  <dimension ref="A7:J55"/>
  <sheetViews>
    <sheetView showGridLines="0" workbookViewId="0">
      <selection activeCell="A1" sqref="A1"/>
    </sheetView>
  </sheetViews>
  <sheetFormatPr defaultColWidth="11.4285714285714" defaultRowHeight="14.25"/>
  <cols>
    <col min="1" max="1" width="19" style="19" customWidth="1"/>
    <col min="2" max="2" width="28.8571428571429" style="19" customWidth="1"/>
    <col min="3" max="4" width="15.1428571428571" style="19" customWidth="1"/>
    <col min="5" max="5" width="11.4285714285714" style="19" customWidth="1"/>
    <col min="6" max="6" width="12.5714285714286" style="19" customWidth="1"/>
    <col min="7" max="7" width="13.1428571428571" style="19" customWidth="1"/>
    <col min="8" max="8" width="12.5714285714286" style="19" customWidth="1"/>
    <col min="9" max="9" width="11.4285714285714" style="19" customWidth="1"/>
    <col min="10" max="10" width="12.5714285714286" style="19" customWidth="1"/>
    <col min="11" max="12" width="11.4285714285714" style="19" customWidth="1"/>
    <col min="13" max="16384" width="11.4285714285714" style="19"/>
  </cols>
  <sheetData>
    <row r="7" ht="15" spans="1:6">
      <c r="A7" s="20" t="s">
        <v>625</v>
      </c>
      <c r="B7" s="21"/>
      <c r="C7" s="21"/>
      <c r="D7" s="21"/>
      <c r="E7" s="21"/>
      <c r="F7" s="21"/>
    </row>
    <row r="8" spans="1:1">
      <c r="A8" s="162"/>
    </row>
    <row r="9" s="65" customFormat="1" spans="1:1">
      <c r="A9" s="19" t="s">
        <v>626</v>
      </c>
    </row>
    <row r="10" spans="1:1">
      <c r="A10" s="162"/>
    </row>
    <row r="11" spans="1:2">
      <c r="A11" s="186"/>
      <c r="B11" s="186"/>
    </row>
    <row r="12" spans="1:4">
      <c r="A12" s="51" t="s">
        <v>75</v>
      </c>
      <c r="B12" s="51" t="s">
        <v>227</v>
      </c>
      <c r="C12" s="51" t="s">
        <v>88</v>
      </c>
      <c r="D12" s="51" t="s">
        <v>100</v>
      </c>
    </row>
    <row r="13" spans="1:4">
      <c r="A13" s="123"/>
      <c r="B13" s="123"/>
      <c r="C13" s="123"/>
      <c r="D13" s="123"/>
    </row>
    <row r="14" spans="1:4">
      <c r="A14" s="140">
        <v>15701</v>
      </c>
      <c r="B14" s="339" t="s">
        <v>627</v>
      </c>
      <c r="C14" s="114"/>
      <c r="D14" s="114"/>
    </row>
    <row r="15" ht="15" spans="1:4">
      <c r="A15" s="340">
        <v>15702</v>
      </c>
      <c r="B15" s="237" t="s">
        <v>628</v>
      </c>
      <c r="C15" s="341"/>
      <c r="D15" s="341"/>
    </row>
    <row r="16" ht="15.75" spans="1:4">
      <c r="A16" s="234" t="s">
        <v>99</v>
      </c>
      <c r="B16" s="75"/>
      <c r="C16" s="100"/>
      <c r="D16" s="100"/>
    </row>
    <row r="17" spans="1:1">
      <c r="A17" s="162"/>
    </row>
    <row r="18" ht="15" spans="1:6">
      <c r="A18" s="19" t="s">
        <v>629</v>
      </c>
      <c r="B18" s="121"/>
      <c r="C18" s="121"/>
      <c r="D18" s="180"/>
      <c r="E18" s="121"/>
      <c r="F18" s="121"/>
    </row>
    <row r="19" ht="15" spans="1:6">
      <c r="A19" s="23"/>
      <c r="B19" s="121"/>
      <c r="C19" s="121"/>
      <c r="D19" s="180"/>
      <c r="E19" s="121"/>
      <c r="F19" s="121"/>
    </row>
    <row r="20" ht="15" spans="1:6">
      <c r="A20" s="19" t="s">
        <v>630</v>
      </c>
      <c r="B20" s="121"/>
      <c r="C20" s="121"/>
      <c r="D20" s="180"/>
      <c r="E20" s="121"/>
      <c r="F20" s="121"/>
    </row>
    <row r="21" ht="15" spans="1:6">
      <c r="A21" s="23"/>
      <c r="B21" s="121"/>
      <c r="C21" s="121"/>
      <c r="D21" s="180"/>
      <c r="E21" s="121"/>
      <c r="F21" s="121"/>
    </row>
    <row r="22" ht="15" spans="1:10">
      <c r="A22" s="342"/>
      <c r="B22" s="343"/>
      <c r="C22" s="195"/>
      <c r="D22" s="195"/>
      <c r="E22" s="195"/>
      <c r="F22" s="195"/>
      <c r="G22" s="195"/>
      <c r="H22" s="195"/>
      <c r="I22" s="195"/>
      <c r="J22" s="195"/>
    </row>
    <row r="23" ht="15" spans="1:6">
      <c r="A23" s="19" t="s">
        <v>631</v>
      </c>
      <c r="B23" s="121"/>
      <c r="C23" s="121"/>
      <c r="D23" s="180"/>
      <c r="E23" s="121"/>
      <c r="F23" s="121"/>
    </row>
    <row r="24" spans="1:1">
      <c r="A24" s="162" t="s">
        <v>632</v>
      </c>
    </row>
    <row r="25" ht="45" spans="1:4">
      <c r="A25" s="25" t="s">
        <v>75</v>
      </c>
      <c r="B25" s="25" t="s">
        <v>227</v>
      </c>
      <c r="C25" s="25" t="s">
        <v>88</v>
      </c>
      <c r="D25" s="25" t="s">
        <v>100</v>
      </c>
    </row>
    <row r="26" spans="1:4">
      <c r="A26" s="140">
        <v>15701</v>
      </c>
      <c r="B26" s="339" t="s">
        <v>627</v>
      </c>
      <c r="C26" s="41"/>
      <c r="D26" s="41"/>
    </row>
    <row r="27" ht="15" spans="1:4">
      <c r="A27" s="340">
        <v>15702</v>
      </c>
      <c r="B27" s="237" t="s">
        <v>628</v>
      </c>
      <c r="C27" s="344"/>
      <c r="D27" s="344"/>
    </row>
    <row r="28" ht="15.75" spans="1:4">
      <c r="A28" s="234" t="s">
        <v>99</v>
      </c>
      <c r="B28" s="75"/>
      <c r="C28" s="100"/>
      <c r="D28" s="100"/>
    </row>
    <row r="29" hidden="1" spans="1:1">
      <c r="A29" s="162"/>
    </row>
    <row r="30" spans="1:1">
      <c r="A30" s="162"/>
    </row>
    <row r="31" s="65" customFormat="1" ht="15" spans="1:6">
      <c r="A31" s="19" t="s">
        <v>633</v>
      </c>
      <c r="B31" s="174"/>
      <c r="C31" s="174"/>
      <c r="D31" s="174"/>
      <c r="E31" s="174"/>
      <c r="F31" s="174"/>
    </row>
    <row r="32" spans="1:1">
      <c r="A32" s="162" t="s">
        <v>632</v>
      </c>
    </row>
    <row r="33" spans="1:2">
      <c r="A33" s="186"/>
      <c r="B33" s="186"/>
    </row>
    <row r="34" ht="15.75" customHeight="1" spans="1:5">
      <c r="A34" s="53" t="s">
        <v>88</v>
      </c>
      <c r="B34" s="93"/>
      <c r="C34" s="93"/>
      <c r="D34" s="93"/>
      <c r="E34" s="94"/>
    </row>
    <row r="35" ht="45" spans="1:5">
      <c r="A35" s="102" t="s">
        <v>634</v>
      </c>
      <c r="B35" s="25" t="s">
        <v>439</v>
      </c>
      <c r="C35" s="25" t="s">
        <v>485</v>
      </c>
      <c r="D35" s="25" t="s">
        <v>441</v>
      </c>
      <c r="E35" s="25" t="s">
        <v>486</v>
      </c>
    </row>
    <row r="36" s="65" customFormat="1" hidden="1" spans="1:9">
      <c r="A36" s="345"/>
      <c r="B36" s="41"/>
      <c r="C36" s="41"/>
      <c r="D36" s="41"/>
      <c r="E36" s="41"/>
      <c r="F36" s="19"/>
      <c r="G36" s="19"/>
      <c r="H36" s="19"/>
      <c r="I36" s="19"/>
    </row>
    <row r="37" s="65" customFormat="1" spans="1:9">
      <c r="A37" s="346"/>
      <c r="B37" s="41"/>
      <c r="C37" s="41"/>
      <c r="D37" s="41"/>
      <c r="E37" s="41"/>
      <c r="F37" s="19"/>
      <c r="G37" s="19"/>
      <c r="H37" s="19"/>
      <c r="I37" s="19"/>
    </row>
    <row r="38" spans="1:5">
      <c r="A38" s="347"/>
      <c r="B38" s="41"/>
      <c r="C38" s="41"/>
      <c r="D38" s="41"/>
      <c r="E38" s="41"/>
    </row>
    <row r="39" ht="15" spans="1:5">
      <c r="A39" s="348" t="s">
        <v>99</v>
      </c>
      <c r="B39" s="100"/>
      <c r="C39" s="100"/>
      <c r="D39" s="100"/>
      <c r="E39" s="100"/>
    </row>
    <row r="40" spans="1:1">
      <c r="A40" s="66"/>
    </row>
    <row r="41" customHeight="1" spans="1:5">
      <c r="A41" s="49" t="s">
        <v>100</v>
      </c>
      <c r="B41" s="122"/>
      <c r="C41" s="122"/>
      <c r="D41" s="122"/>
      <c r="E41" s="50"/>
    </row>
    <row r="42" ht="45" spans="1:5">
      <c r="A42" s="102" t="s">
        <v>634</v>
      </c>
      <c r="B42" s="25" t="s">
        <v>439</v>
      </c>
      <c r="C42" s="25" t="s">
        <v>485</v>
      </c>
      <c r="D42" s="25" t="s">
        <v>441</v>
      </c>
      <c r="E42" s="25" t="s">
        <v>486</v>
      </c>
    </row>
    <row r="43" spans="1:5">
      <c r="A43" s="345"/>
      <c r="B43" s="41"/>
      <c r="C43" s="41"/>
      <c r="D43" s="41"/>
      <c r="E43" s="41"/>
    </row>
    <row r="44" ht="15" spans="1:5">
      <c r="A44" s="349"/>
      <c r="B44" s="344"/>
      <c r="C44" s="344"/>
      <c r="D44" s="344"/>
      <c r="E44" s="344"/>
    </row>
    <row r="45" ht="15.75" spans="1:5">
      <c r="A45" s="350" t="s">
        <v>99</v>
      </c>
      <c r="B45" s="100"/>
      <c r="C45" s="100"/>
      <c r="D45" s="100"/>
      <c r="E45" s="100"/>
    </row>
    <row r="46" spans="1:1">
      <c r="A46" s="66"/>
    </row>
    <row r="47" spans="1:1">
      <c r="A47" s="66"/>
    </row>
    <row r="48" spans="1:1">
      <c r="A48" s="19" t="s">
        <v>603</v>
      </c>
    </row>
    <row r="49" spans="1:1">
      <c r="A49" s="296"/>
    </row>
    <row r="50" ht="30.75" customHeight="1" spans="1:2">
      <c r="A50" s="187" t="s">
        <v>411</v>
      </c>
      <c r="B50" s="188"/>
    </row>
    <row r="51" spans="1:2">
      <c r="A51" s="117"/>
      <c r="B51" s="117"/>
    </row>
    <row r="52" spans="1:2">
      <c r="A52" s="117"/>
      <c r="B52" s="117"/>
    </row>
    <row r="53" spans="1:2">
      <c r="A53" s="117"/>
      <c r="B53" s="117"/>
    </row>
    <row r="54" ht="13.7" hidden="1" customHeight="1" spans="1:2">
      <c r="A54" s="117"/>
      <c r="B54" s="117"/>
    </row>
    <row r="55" spans="1:2">
      <c r="A55" s="117"/>
      <c r="B55" s="117"/>
    </row>
  </sheetData>
  <mergeCells count="9">
    <mergeCell ref="A16:B16"/>
    <mergeCell ref="A28:B28"/>
    <mergeCell ref="A34:E34"/>
    <mergeCell ref="A41:E41"/>
    <mergeCell ref="A50:B50"/>
    <mergeCell ref="A12:A13"/>
    <mergeCell ref="B12:B13"/>
    <mergeCell ref="C12:C13"/>
    <mergeCell ref="D12:D13"/>
  </mergeCells>
  <pageMargins left="0.25" right="0.25" top="0.75" bottom="0.75" header="0.3" footer="0.3"/>
  <pageSetup paperSize="9" scale="98" fitToHeight="0" orientation="landscape"/>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8">
    <tabColor theme="5"/>
  </sheetPr>
  <dimension ref="A7:D61"/>
  <sheetViews>
    <sheetView showGridLines="0" workbookViewId="0">
      <selection activeCell="A1" sqref="A1"/>
    </sheetView>
  </sheetViews>
  <sheetFormatPr defaultColWidth="11.4285714285714" defaultRowHeight="14.25" outlineLevelCol="3"/>
  <cols>
    <col min="1" max="1" width="15.2857142857143" style="19" customWidth="1"/>
    <col min="2" max="2" width="35.1428571428571" style="19" customWidth="1"/>
    <col min="3" max="3" width="30.4285714285714" style="19" customWidth="1"/>
    <col min="4" max="4" width="28.5714285714286" style="19" customWidth="1"/>
    <col min="5" max="5" width="26.5714285714286" style="19" customWidth="1"/>
    <col min="6" max="16384" width="11.4285714285714" style="19"/>
  </cols>
  <sheetData>
    <row r="7" ht="15" spans="1:1">
      <c r="A7" s="20" t="s">
        <v>635</v>
      </c>
    </row>
    <row r="8" spans="1:1">
      <c r="A8" s="162"/>
    </row>
    <row r="9" spans="1:1">
      <c r="A9" s="19" t="s">
        <v>636</v>
      </c>
    </row>
    <row r="10" ht="15" spans="1:1">
      <c r="A10" s="23"/>
    </row>
    <row r="11" ht="30" customHeight="1" spans="1:4">
      <c r="A11" s="24" t="s">
        <v>298</v>
      </c>
      <c r="B11" s="24" t="s">
        <v>299</v>
      </c>
      <c r="C11" s="25" t="s">
        <v>637</v>
      </c>
      <c r="D11" s="25" t="s">
        <v>100</v>
      </c>
    </row>
    <row r="12" spans="1:4">
      <c r="A12" s="26">
        <v>11602</v>
      </c>
      <c r="B12" s="27" t="s">
        <v>638</v>
      </c>
      <c r="C12" s="27"/>
      <c r="D12" s="27"/>
    </row>
    <row r="13" ht="28.5" spans="1:4">
      <c r="A13" s="26">
        <v>11605</v>
      </c>
      <c r="B13" s="219" t="s">
        <v>639</v>
      </c>
      <c r="C13" s="27"/>
      <c r="D13" s="27"/>
    </row>
    <row r="14" spans="1:4">
      <c r="A14" s="26">
        <v>17101</v>
      </c>
      <c r="B14" s="27" t="s">
        <v>640</v>
      </c>
      <c r="C14" s="27"/>
      <c r="D14" s="27"/>
    </row>
    <row r="15" spans="1:4">
      <c r="A15" s="328" t="s">
        <v>99</v>
      </c>
      <c r="B15" s="328"/>
      <c r="C15" s="328"/>
      <c r="D15" s="328"/>
    </row>
    <row r="16" ht="15" spans="1:1">
      <c r="A16" s="23"/>
    </row>
    <row r="17" spans="1:1">
      <c r="A17" s="19" t="s">
        <v>641</v>
      </c>
    </row>
    <row r="18" ht="13.7" customHeight="1" spans="1:2">
      <c r="A18" s="137"/>
      <c r="B18" s="137"/>
    </row>
    <row r="19" spans="1:2">
      <c r="A19" s="41" t="s">
        <v>642</v>
      </c>
      <c r="B19" s="41"/>
    </row>
    <row r="20" spans="1:2">
      <c r="A20" s="137"/>
      <c r="B20" s="137"/>
    </row>
    <row r="21" spans="1:2">
      <c r="A21" s="137"/>
      <c r="B21" s="137"/>
    </row>
    <row r="22" spans="1:2">
      <c r="A22" s="137"/>
      <c r="B22" s="137"/>
    </row>
    <row r="23" spans="1:1">
      <c r="A23" s="19" t="s">
        <v>643</v>
      </c>
    </row>
    <row r="25" spans="1:2">
      <c r="A25" s="41" t="s">
        <v>642</v>
      </c>
      <c r="B25" s="41"/>
    </row>
    <row r="26" spans="1:2">
      <c r="A26" s="329"/>
      <c r="B26" s="329"/>
    </row>
    <row r="27" spans="1:2">
      <c r="A27" s="329"/>
      <c r="B27" s="329"/>
    </row>
    <row r="28" spans="1:2">
      <c r="A28" s="329"/>
      <c r="B28" s="329"/>
    </row>
    <row r="29" spans="1:2">
      <c r="A29" s="330"/>
      <c r="B29" s="330"/>
    </row>
    <row r="30" spans="1:2">
      <c r="A30" s="330" t="s">
        <v>644</v>
      </c>
      <c r="B30" s="330"/>
    </row>
    <row r="31" spans="1:2">
      <c r="A31" s="330"/>
      <c r="B31" s="330"/>
    </row>
    <row r="32" ht="15" spans="1:4">
      <c r="A32" s="331" t="s">
        <v>88</v>
      </c>
      <c r="B32" s="332"/>
      <c r="C32" s="332"/>
      <c r="D32" s="333"/>
    </row>
    <row r="33" ht="15" spans="1:4">
      <c r="A33" s="334" t="s">
        <v>104</v>
      </c>
      <c r="B33" s="334" t="s">
        <v>105</v>
      </c>
      <c r="C33" s="24" t="s">
        <v>76</v>
      </c>
      <c r="D33" s="24" t="s">
        <v>99</v>
      </c>
    </row>
    <row r="34" spans="1:4">
      <c r="A34" s="335">
        <v>1</v>
      </c>
      <c r="B34" s="336"/>
      <c r="C34" s="27"/>
      <c r="D34" s="27"/>
    </row>
    <row r="35" spans="1:4">
      <c r="A35" s="335">
        <v>10</v>
      </c>
      <c r="B35" s="336"/>
      <c r="C35" s="27"/>
      <c r="D35" s="27"/>
    </row>
    <row r="36" spans="1:4">
      <c r="A36" s="337" t="s">
        <v>645</v>
      </c>
      <c r="B36" s="27"/>
      <c r="C36" s="27"/>
      <c r="D36" s="27"/>
    </row>
    <row r="37" ht="15" spans="1:4">
      <c r="A37" s="312" t="s">
        <v>99</v>
      </c>
      <c r="B37" s="338"/>
      <c r="C37" s="313"/>
      <c r="D37" s="328"/>
    </row>
    <row r="38" spans="1:4">
      <c r="A38" s="223"/>
      <c r="B38" s="223"/>
      <c r="C38" s="223"/>
      <c r="D38" s="223"/>
    </row>
    <row r="39" ht="52.5" customHeight="1" spans="1:4">
      <c r="A39" s="25" t="s">
        <v>646</v>
      </c>
      <c r="B39" s="27"/>
      <c r="C39" s="223"/>
      <c r="D39" s="223"/>
    </row>
    <row r="40" spans="1:4">
      <c r="A40" s="223"/>
      <c r="B40" s="223"/>
      <c r="C40" s="223"/>
      <c r="D40" s="223"/>
    </row>
    <row r="41" spans="1:1">
      <c r="A41" s="19" t="s">
        <v>603</v>
      </c>
    </row>
    <row r="42" spans="1:1">
      <c r="A42" s="296"/>
    </row>
    <row r="43" ht="27.75" customHeight="1" spans="1:2">
      <c r="A43" s="187" t="s">
        <v>411</v>
      </c>
      <c r="B43" s="188"/>
    </row>
    <row r="49" hidden="1"/>
    <row r="58" hidden="1"/>
    <row r="61" hidden="1"/>
  </sheetData>
  <mergeCells count="5">
    <mergeCell ref="A19:B19"/>
    <mergeCell ref="A25:B25"/>
    <mergeCell ref="A32:D32"/>
    <mergeCell ref="A37:C37"/>
    <mergeCell ref="A43:B43"/>
  </mergeCells>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9">
    <tabColor theme="9" tint="-0.499984740745262"/>
  </sheetPr>
  <dimension ref="A7:J340"/>
  <sheetViews>
    <sheetView showFormulas="1" showGridLines="0" zoomScale="80" zoomScaleNormal="80" workbookViewId="0">
      <selection activeCell="G21" sqref="G21"/>
    </sheetView>
  </sheetViews>
  <sheetFormatPr defaultColWidth="11.4285714285714" defaultRowHeight="14.25"/>
  <cols>
    <col min="1" max="1" width="10.8571428571429" style="296" customWidth="1"/>
    <col min="2" max="2" width="20.1428571428571" style="19" customWidth="1"/>
    <col min="3" max="3" width="17.4285714285714" style="19" customWidth="1"/>
    <col min="4" max="4" width="13.4285714285714" style="19" customWidth="1"/>
    <col min="5" max="5" width="10.5714285714286" style="19" customWidth="1"/>
    <col min="6" max="6" width="13.5714285714286" style="19" customWidth="1"/>
    <col min="7" max="8" width="14.5714285714286" style="19" customWidth="1"/>
    <col min="9" max="9" width="46.5714285714286" style="19" customWidth="1"/>
    <col min="10" max="11" width="11.4285714285714" style="19" customWidth="1"/>
    <col min="12" max="16384" width="11.4285714285714" style="19"/>
  </cols>
  <sheetData>
    <row r="7" ht="15" spans="1:7">
      <c r="A7" s="46" t="s">
        <v>647</v>
      </c>
      <c r="B7" s="46"/>
      <c r="C7" s="21"/>
      <c r="D7" s="21"/>
      <c r="E7" s="21"/>
      <c r="F7" s="21"/>
      <c r="G7" s="21"/>
    </row>
    <row r="8" spans="1:1">
      <c r="A8" s="66"/>
    </row>
    <row r="9" spans="1:3">
      <c r="A9" s="48" t="s">
        <v>648</v>
      </c>
      <c r="B9" s="48"/>
      <c r="C9" s="48"/>
    </row>
    <row r="10" ht="15" spans="1:1">
      <c r="A10" s="23"/>
    </row>
    <row r="11" ht="15" spans="1:1">
      <c r="A11" s="23"/>
    </row>
    <row r="12" customHeight="1" spans="1:5">
      <c r="A12" s="51" t="s">
        <v>89</v>
      </c>
      <c r="B12" s="51" t="s">
        <v>299</v>
      </c>
      <c r="C12" s="49" t="s">
        <v>88</v>
      </c>
      <c r="D12" s="122"/>
      <c r="E12" s="50"/>
    </row>
    <row r="13" ht="30" spans="1:5">
      <c r="A13" s="123"/>
      <c r="B13" s="123"/>
      <c r="C13" s="25" t="s">
        <v>649</v>
      </c>
      <c r="D13" s="25" t="s">
        <v>341</v>
      </c>
      <c r="E13" s="25" t="s">
        <v>106</v>
      </c>
    </row>
    <row r="14" spans="1:10">
      <c r="A14" s="70">
        <v>21401</v>
      </c>
      <c r="B14" s="71" t="s">
        <v>650</v>
      </c>
      <c r="C14" s="297">
        <v>779353</v>
      </c>
      <c r="D14" s="297">
        <v>117913</v>
      </c>
      <c r="E14" s="297">
        <v>897266</v>
      </c>
      <c r="I14" s="212"/>
      <c r="J14" s="212"/>
    </row>
    <row r="15" spans="1:10">
      <c r="A15" s="70">
        <v>21404</v>
      </c>
      <c r="B15" s="71" t="s">
        <v>651</v>
      </c>
      <c r="C15" s="297">
        <v>0</v>
      </c>
      <c r="D15" s="297">
        <v>110</v>
      </c>
      <c r="E15" s="297">
        <v>110</v>
      </c>
      <c r="I15" s="212"/>
      <c r="J15" s="212"/>
    </row>
    <row r="16" ht="28.5" spans="1:10">
      <c r="A16" s="70">
        <v>21405</v>
      </c>
      <c r="B16" s="71" t="s">
        <v>652</v>
      </c>
      <c r="C16" s="297">
        <v>273586</v>
      </c>
      <c r="D16" s="297">
        <v>1246819</v>
      </c>
      <c r="E16" s="297">
        <v>1520405</v>
      </c>
      <c r="I16" s="212"/>
      <c r="J16" s="212"/>
    </row>
    <row r="17" ht="42.75" spans="1:10">
      <c r="A17" s="70">
        <v>11405</v>
      </c>
      <c r="B17" s="71" t="s">
        <v>653</v>
      </c>
      <c r="C17" s="297">
        <v>-106989</v>
      </c>
      <c r="D17" s="297">
        <v>-2506855</v>
      </c>
      <c r="E17" s="297">
        <v>-2613844</v>
      </c>
      <c r="I17" s="212"/>
      <c r="J17" s="212"/>
    </row>
    <row r="18" ht="28.5" spans="1:5">
      <c r="A18" s="70">
        <v>21406</v>
      </c>
      <c r="B18" s="71" t="s">
        <v>654</v>
      </c>
      <c r="C18" s="297">
        <v>191616</v>
      </c>
      <c r="D18" s="297">
        <v>76556</v>
      </c>
      <c r="E18" s="297">
        <v>268172</v>
      </c>
    </row>
    <row r="19" ht="57" spans="1:5">
      <c r="A19" s="70">
        <v>21407</v>
      </c>
      <c r="B19" s="71" t="s">
        <v>655</v>
      </c>
      <c r="C19" s="297">
        <v>59266</v>
      </c>
      <c r="D19" s="297">
        <v>462560</v>
      </c>
      <c r="E19" s="297">
        <v>521826</v>
      </c>
    </row>
    <row r="20" ht="42.75" spans="1:5">
      <c r="A20" s="70">
        <v>21414</v>
      </c>
      <c r="B20" s="71" t="s">
        <v>656</v>
      </c>
      <c r="C20" s="297">
        <v>1612247</v>
      </c>
      <c r="D20" s="297">
        <v>456596</v>
      </c>
      <c r="E20" s="297">
        <v>2068843</v>
      </c>
    </row>
    <row r="21" ht="28.5" spans="1:5">
      <c r="A21" s="70">
        <v>21604</v>
      </c>
      <c r="B21" s="71" t="s">
        <v>657</v>
      </c>
      <c r="C21" s="297">
        <v>0</v>
      </c>
      <c r="D21" s="297">
        <v>0</v>
      </c>
      <c r="E21" s="297">
        <v>0</v>
      </c>
    </row>
    <row r="22" ht="15" spans="1:5">
      <c r="A22" s="126" t="s">
        <v>99</v>
      </c>
      <c r="B22" s="298"/>
      <c r="C22" s="193">
        <v>2809079</v>
      </c>
      <c r="D22" s="193">
        <v>-146301</v>
      </c>
      <c r="E22" s="193">
        <v>2662778</v>
      </c>
    </row>
    <row r="23" spans="1:8">
      <c r="A23" s="131"/>
      <c r="B23" s="131"/>
      <c r="C23" s="131"/>
      <c r="D23" s="131"/>
      <c r="E23" s="131"/>
      <c r="F23" s="195"/>
      <c r="G23" s="195"/>
      <c r="H23" s="195"/>
    </row>
    <row r="24" ht="14.45" customHeight="1" spans="1:7">
      <c r="A24" s="51" t="s">
        <v>89</v>
      </c>
      <c r="B24" s="51" t="s">
        <v>105</v>
      </c>
      <c r="C24" s="49" t="s">
        <v>100</v>
      </c>
      <c r="D24" s="122"/>
      <c r="E24" s="50"/>
      <c r="F24" s="195"/>
      <c r="G24" s="195"/>
    </row>
    <row r="25" ht="30" spans="1:7">
      <c r="A25" s="123"/>
      <c r="B25" s="123"/>
      <c r="C25" s="25" t="s">
        <v>649</v>
      </c>
      <c r="D25" s="25" t="s">
        <v>341</v>
      </c>
      <c r="E25" s="25" t="s">
        <v>106</v>
      </c>
      <c r="F25" s="195"/>
      <c r="G25" s="195"/>
    </row>
    <row r="26" spans="1:7">
      <c r="A26" s="70">
        <v>21401</v>
      </c>
      <c r="B26" s="71" t="s">
        <v>650</v>
      </c>
      <c r="C26" s="297">
        <v>123425</v>
      </c>
      <c r="D26" s="297">
        <v>181122</v>
      </c>
      <c r="E26" s="297">
        <v>304547</v>
      </c>
      <c r="F26" s="195"/>
      <c r="G26" s="195"/>
    </row>
    <row r="27" spans="1:7">
      <c r="A27" s="70">
        <v>21404</v>
      </c>
      <c r="B27" s="71" t="s">
        <v>651</v>
      </c>
      <c r="C27" s="297">
        <v>0</v>
      </c>
      <c r="D27" s="297">
        <v>110</v>
      </c>
      <c r="E27" s="297">
        <v>110</v>
      </c>
      <c r="F27" s="195"/>
      <c r="G27" s="195"/>
    </row>
    <row r="28" ht="28.5" spans="1:7">
      <c r="A28" s="70">
        <v>21405</v>
      </c>
      <c r="B28" s="71" t="s">
        <v>652</v>
      </c>
      <c r="C28" s="297">
        <v>329146</v>
      </c>
      <c r="D28" s="297">
        <v>1156699</v>
      </c>
      <c r="E28" s="297">
        <v>1485845</v>
      </c>
      <c r="F28" s="195"/>
      <c r="G28" s="195"/>
    </row>
    <row r="29" ht="42.75" spans="1:7">
      <c r="A29" s="70">
        <v>11405</v>
      </c>
      <c r="B29" s="71" t="s">
        <v>653</v>
      </c>
      <c r="C29" s="297">
        <v>-93911</v>
      </c>
      <c r="D29" s="297">
        <v>-2428133</v>
      </c>
      <c r="E29" s="297">
        <v>-2522044</v>
      </c>
      <c r="F29" s="195"/>
      <c r="G29" s="195"/>
    </row>
    <row r="30" ht="28.5" spans="1:7">
      <c r="A30" s="70">
        <v>21406</v>
      </c>
      <c r="B30" s="71" t="s">
        <v>654</v>
      </c>
      <c r="C30" s="297">
        <v>0</v>
      </c>
      <c r="D30" s="297">
        <v>250872</v>
      </c>
      <c r="E30" s="297">
        <v>250872</v>
      </c>
      <c r="F30" s="195"/>
      <c r="G30" s="195"/>
    </row>
    <row r="31" ht="57" spans="1:7">
      <c r="A31" s="70">
        <v>21407</v>
      </c>
      <c r="B31" s="71" t="s">
        <v>655</v>
      </c>
      <c r="C31" s="297">
        <v>269377</v>
      </c>
      <c r="D31" s="297">
        <v>265222</v>
      </c>
      <c r="E31" s="297">
        <v>534599</v>
      </c>
      <c r="F31" s="195"/>
      <c r="G31" s="195"/>
    </row>
    <row r="32" ht="42.75" spans="1:7">
      <c r="A32" s="70">
        <v>21414</v>
      </c>
      <c r="B32" s="71" t="s">
        <v>656</v>
      </c>
      <c r="C32" s="297">
        <v>650241</v>
      </c>
      <c r="D32" s="297">
        <v>39834</v>
      </c>
      <c r="E32" s="297">
        <v>690075</v>
      </c>
      <c r="F32" s="195"/>
      <c r="G32" s="195"/>
    </row>
    <row r="33" ht="28.5" spans="1:7">
      <c r="A33" s="70">
        <v>21604</v>
      </c>
      <c r="B33" s="71" t="s">
        <v>657</v>
      </c>
      <c r="C33" s="297">
        <v>0</v>
      </c>
      <c r="D33" s="297">
        <v>0</v>
      </c>
      <c r="E33" s="297">
        <v>0</v>
      </c>
      <c r="F33" s="195"/>
      <c r="G33" s="195"/>
    </row>
    <row r="34" ht="15" spans="1:7">
      <c r="A34" s="126" t="s">
        <v>99</v>
      </c>
      <c r="B34" s="298"/>
      <c r="C34" s="193">
        <v>1278278</v>
      </c>
      <c r="D34" s="193">
        <v>-534274</v>
      </c>
      <c r="E34" s="193">
        <v>744004</v>
      </c>
      <c r="F34" s="195"/>
      <c r="G34" s="195"/>
    </row>
    <row r="35" spans="1:7">
      <c r="A35" s="131"/>
      <c r="B35" s="131"/>
      <c r="C35" s="131"/>
      <c r="D35" s="131"/>
      <c r="E35" s="131"/>
      <c r="F35" s="195"/>
      <c r="G35" s="195"/>
    </row>
    <row r="36" spans="1:8">
      <c r="A36" s="131"/>
      <c r="B36" s="131"/>
      <c r="C36" s="131"/>
      <c r="D36" s="131"/>
      <c r="E36" s="131"/>
      <c r="F36" s="195"/>
      <c r="G36" s="195"/>
      <c r="H36" s="195"/>
    </row>
    <row r="37" ht="16.7" customHeight="1" spans="1:8">
      <c r="A37" s="131" t="s">
        <v>658</v>
      </c>
      <c r="B37" s="131"/>
      <c r="C37" s="131"/>
      <c r="D37" s="131"/>
      <c r="E37" s="131"/>
      <c r="F37" s="195"/>
      <c r="G37" s="195"/>
      <c r="H37" s="195"/>
    </row>
    <row r="38" ht="16.7" customHeight="1" spans="1:8">
      <c r="A38" s="131"/>
      <c r="B38" s="131"/>
      <c r="C38" s="131"/>
      <c r="D38" s="131"/>
      <c r="E38" s="131"/>
      <c r="F38" s="195"/>
      <c r="G38" s="195"/>
      <c r="H38" s="195"/>
    </row>
    <row r="39" ht="16.7" customHeight="1" spans="1:8">
      <c r="A39" s="299" t="s">
        <v>659</v>
      </c>
      <c r="B39" s="300"/>
      <c r="C39" s="301"/>
      <c r="D39" s="131"/>
      <c r="E39" s="131"/>
      <c r="F39" s="195"/>
      <c r="G39" s="195"/>
      <c r="H39" s="195"/>
    </row>
    <row r="40" ht="16.7" customHeight="1" spans="1:8">
      <c r="A40" s="131"/>
      <c r="B40" s="131"/>
      <c r="C40" s="131"/>
      <c r="D40" s="131"/>
      <c r="E40" s="131"/>
      <c r="F40" s="195"/>
      <c r="G40" s="195"/>
      <c r="H40" s="195"/>
    </row>
    <row r="41" ht="16.7" customHeight="1" spans="1:8">
      <c r="A41" s="113" t="s">
        <v>104</v>
      </c>
      <c r="B41" s="302" t="s">
        <v>105</v>
      </c>
      <c r="C41" s="51" t="s">
        <v>76</v>
      </c>
      <c r="D41" s="122" t="s">
        <v>88</v>
      </c>
      <c r="E41" s="122"/>
      <c r="F41" s="50"/>
      <c r="G41" s="195"/>
      <c r="H41" s="195"/>
    </row>
    <row r="42" ht="16.7" customHeight="1" spans="1:8">
      <c r="A42" s="113"/>
      <c r="B42" s="302"/>
      <c r="C42" s="138"/>
      <c r="D42" s="303" t="s">
        <v>310</v>
      </c>
      <c r="E42" s="304" t="s">
        <v>341</v>
      </c>
      <c r="F42" s="304" t="s">
        <v>106</v>
      </c>
      <c r="G42" s="195"/>
      <c r="H42" s="195"/>
    </row>
    <row r="43" ht="9" customHeight="1" spans="1:8">
      <c r="A43" s="113"/>
      <c r="B43" s="302"/>
      <c r="C43" s="123"/>
      <c r="D43" s="305"/>
      <c r="E43" s="306"/>
      <c r="F43" s="306"/>
      <c r="G43" s="195"/>
      <c r="H43" s="195"/>
    </row>
    <row r="44" ht="42.75" spans="1:8">
      <c r="A44" s="70">
        <v>1</v>
      </c>
      <c r="B44" s="151" t="s">
        <v>660</v>
      </c>
      <c r="C44" s="151" t="s">
        <v>661</v>
      </c>
      <c r="D44" s="297">
        <v>425123</v>
      </c>
      <c r="E44" s="297">
        <v>0</v>
      </c>
      <c r="F44" s="297">
        <v>425123</v>
      </c>
      <c r="G44" s="195"/>
      <c r="H44" s="195"/>
    </row>
    <row r="45" ht="42.75" spans="1:8">
      <c r="A45" s="70">
        <v>2</v>
      </c>
      <c r="B45" s="151" t="s">
        <v>662</v>
      </c>
      <c r="C45" s="151" t="s">
        <v>663</v>
      </c>
      <c r="D45" s="297">
        <v>139669</v>
      </c>
      <c r="E45" s="297">
        <v>0</v>
      </c>
      <c r="F45" s="297">
        <v>139669</v>
      </c>
      <c r="G45" s="195"/>
      <c r="H45" s="195"/>
    </row>
    <row r="46" ht="42.75" spans="1:8">
      <c r="A46" s="70">
        <v>3</v>
      </c>
      <c r="B46" s="151" t="s">
        <v>664</v>
      </c>
      <c r="C46" s="151" t="s">
        <v>665</v>
      </c>
      <c r="D46" s="297">
        <v>135132</v>
      </c>
      <c r="E46" s="297">
        <v>0</v>
      </c>
      <c r="F46" s="297">
        <v>135132</v>
      </c>
      <c r="G46" s="195"/>
      <c r="H46" s="195"/>
    </row>
    <row r="47" ht="42.75" spans="1:8">
      <c r="A47" s="70">
        <v>4</v>
      </c>
      <c r="B47" s="151" t="s">
        <v>660</v>
      </c>
      <c r="C47" s="151" t="s">
        <v>665</v>
      </c>
      <c r="D47" s="297">
        <v>0</v>
      </c>
      <c r="E47" s="297">
        <v>75074</v>
      </c>
      <c r="F47" s="297">
        <v>75074</v>
      </c>
      <c r="G47" s="195"/>
      <c r="H47" s="195"/>
    </row>
    <row r="48" ht="28.5" spans="1:8">
      <c r="A48" s="70">
        <v>5</v>
      </c>
      <c r="B48" s="151" t="s">
        <v>666</v>
      </c>
      <c r="C48" s="151" t="s">
        <v>200</v>
      </c>
      <c r="D48" s="297" t="s">
        <v>632</v>
      </c>
      <c r="E48" s="297">
        <v>27576</v>
      </c>
      <c r="F48" s="297">
        <v>27576</v>
      </c>
      <c r="G48" s="195"/>
      <c r="H48" s="195"/>
    </row>
    <row r="49" spans="1:8">
      <c r="A49" s="70">
        <v>6</v>
      </c>
      <c r="B49" s="151" t="s">
        <v>156</v>
      </c>
      <c r="C49" s="151" t="s">
        <v>667</v>
      </c>
      <c r="D49" s="297">
        <v>18139</v>
      </c>
      <c r="E49" s="297">
        <v>9175</v>
      </c>
      <c r="F49" s="297">
        <v>27314</v>
      </c>
      <c r="G49" s="195"/>
      <c r="H49" s="195"/>
    </row>
    <row r="50" ht="57" spans="1:8">
      <c r="A50" s="70">
        <v>7</v>
      </c>
      <c r="B50" s="151" t="s">
        <v>668</v>
      </c>
      <c r="C50" s="151" t="s">
        <v>157</v>
      </c>
      <c r="D50" s="297" t="s">
        <v>632</v>
      </c>
      <c r="E50" s="297">
        <v>11341</v>
      </c>
      <c r="F50" s="297">
        <v>11341</v>
      </c>
      <c r="G50" s="195"/>
      <c r="H50" s="195"/>
    </row>
    <row r="51" ht="42.75" spans="1:8">
      <c r="A51" s="70">
        <v>8</v>
      </c>
      <c r="B51" s="151" t="s">
        <v>669</v>
      </c>
      <c r="C51" s="151" t="s">
        <v>670</v>
      </c>
      <c r="D51" s="297">
        <v>0</v>
      </c>
      <c r="E51" s="297">
        <v>6221</v>
      </c>
      <c r="F51" s="297">
        <v>6221</v>
      </c>
      <c r="G51" s="195"/>
      <c r="H51" s="195"/>
    </row>
    <row r="52" ht="42.75" spans="1:8">
      <c r="A52" s="70">
        <v>9</v>
      </c>
      <c r="B52" s="151" t="s">
        <v>669</v>
      </c>
      <c r="C52" s="151" t="s">
        <v>670</v>
      </c>
      <c r="D52" s="297">
        <v>0</v>
      </c>
      <c r="E52" s="297">
        <v>6081</v>
      </c>
      <c r="F52" s="297">
        <v>6081</v>
      </c>
      <c r="G52" s="195"/>
      <c r="H52" s="195"/>
    </row>
    <row r="53" ht="42.75" spans="1:8">
      <c r="A53" s="70">
        <v>10</v>
      </c>
      <c r="B53" s="151" t="s">
        <v>660</v>
      </c>
      <c r="C53" s="151" t="s">
        <v>665</v>
      </c>
      <c r="D53" s="297">
        <v>0</v>
      </c>
      <c r="E53" s="297">
        <v>5855</v>
      </c>
      <c r="F53" s="297">
        <v>5855</v>
      </c>
      <c r="G53" s="195"/>
      <c r="H53" s="195"/>
    </row>
    <row r="54" ht="16.7" customHeight="1" spans="1:8">
      <c r="A54" s="307" t="s">
        <v>671</v>
      </c>
      <c r="B54" s="308"/>
      <c r="C54" s="309"/>
      <c r="D54" s="310">
        <v>11105</v>
      </c>
      <c r="E54" s="310">
        <v>26775</v>
      </c>
      <c r="F54" s="310">
        <v>37880</v>
      </c>
      <c r="G54" s="195"/>
      <c r="H54" s="195"/>
    </row>
    <row r="55" ht="16.7" customHeight="1" spans="1:8">
      <c r="A55" s="126" t="s">
        <v>334</v>
      </c>
      <c r="B55" s="311"/>
      <c r="C55" s="311"/>
      <c r="D55" s="181">
        <v>729168</v>
      </c>
      <c r="E55" s="181">
        <v>168098</v>
      </c>
      <c r="F55" s="181">
        <v>897266</v>
      </c>
      <c r="G55" s="195"/>
      <c r="H55" s="195"/>
    </row>
    <row r="56" ht="16.7" customHeight="1" spans="1:8">
      <c r="A56" s="131"/>
      <c r="B56" s="131"/>
      <c r="C56" s="131"/>
      <c r="D56" s="131"/>
      <c r="E56" s="131"/>
      <c r="F56" s="195"/>
      <c r="G56" s="195"/>
      <c r="H56" s="195"/>
    </row>
    <row r="57" ht="16.7" customHeight="1" spans="1:8">
      <c r="A57" s="312" t="s">
        <v>672</v>
      </c>
      <c r="B57" s="313"/>
      <c r="C57" s="131"/>
      <c r="D57" s="131"/>
      <c r="E57" s="131"/>
      <c r="F57" s="195"/>
      <c r="G57" s="195"/>
      <c r="H57" s="195"/>
    </row>
    <row r="58" ht="16.7" customHeight="1" spans="1:8">
      <c r="A58" s="314">
        <v>66</v>
      </c>
      <c r="B58" s="315"/>
      <c r="C58" s="131"/>
      <c r="D58" s="131"/>
      <c r="E58" s="131"/>
      <c r="F58" s="195"/>
      <c r="G58" s="195"/>
      <c r="H58" s="195"/>
    </row>
    <row r="59" ht="16.7" customHeight="1" spans="1:8">
      <c r="A59" s="131"/>
      <c r="B59" s="131"/>
      <c r="C59" s="131"/>
      <c r="D59" s="131"/>
      <c r="E59" s="131"/>
      <c r="F59" s="195"/>
      <c r="G59" s="195"/>
      <c r="H59" s="195"/>
    </row>
    <row r="60" ht="16.7" customHeight="1" spans="1:8">
      <c r="A60" s="131"/>
      <c r="B60" s="131"/>
      <c r="C60" s="131"/>
      <c r="D60" s="131"/>
      <c r="E60" s="131"/>
      <c r="F60" s="195"/>
      <c r="G60" s="195"/>
      <c r="H60" s="195"/>
    </row>
    <row r="61" ht="16.7" customHeight="1" spans="1:8">
      <c r="A61" s="316" t="s">
        <v>104</v>
      </c>
      <c r="B61" s="316" t="s">
        <v>105</v>
      </c>
      <c r="C61" s="316" t="s">
        <v>314</v>
      </c>
      <c r="D61" s="317" t="s">
        <v>100</v>
      </c>
      <c r="E61" s="318"/>
      <c r="F61" s="319"/>
      <c r="G61" s="195"/>
      <c r="H61" s="195"/>
    </row>
    <row r="62" ht="16.7" customHeight="1" spans="1:8">
      <c r="A62" s="320"/>
      <c r="B62" s="320"/>
      <c r="C62" s="320"/>
      <c r="D62" s="40" t="s">
        <v>649</v>
      </c>
      <c r="E62" s="40" t="s">
        <v>341</v>
      </c>
      <c r="F62" s="40" t="s">
        <v>245</v>
      </c>
      <c r="G62" s="195"/>
      <c r="H62" s="195"/>
    </row>
    <row r="63" ht="42.75" spans="1:8">
      <c r="A63" s="70">
        <v>1</v>
      </c>
      <c r="B63" s="151" t="s">
        <v>673</v>
      </c>
      <c r="C63" s="151" t="s">
        <v>661</v>
      </c>
      <c r="D63" s="297">
        <v>123425</v>
      </c>
      <c r="E63" s="297">
        <v>91157</v>
      </c>
      <c r="F63" s="297">
        <v>214582</v>
      </c>
      <c r="G63" s="195"/>
      <c r="H63" s="195"/>
    </row>
    <row r="64" ht="71.25" spans="1:8">
      <c r="A64" s="70">
        <v>2</v>
      </c>
      <c r="B64" s="151" t="s">
        <v>213</v>
      </c>
      <c r="C64" s="151" t="s">
        <v>176</v>
      </c>
      <c r="D64" s="297">
        <v>0</v>
      </c>
      <c r="E64" s="297">
        <v>25707</v>
      </c>
      <c r="F64" s="297">
        <v>25707</v>
      </c>
      <c r="G64" s="195"/>
      <c r="H64" s="195"/>
    </row>
    <row r="65" ht="71.25" spans="1:8">
      <c r="A65" s="70">
        <v>3</v>
      </c>
      <c r="B65" s="151" t="s">
        <v>174</v>
      </c>
      <c r="C65" s="151" t="s">
        <v>674</v>
      </c>
      <c r="D65" s="297">
        <v>0</v>
      </c>
      <c r="E65" s="297">
        <v>20516</v>
      </c>
      <c r="F65" s="297">
        <v>20516</v>
      </c>
      <c r="G65" s="195"/>
      <c r="H65" s="195"/>
    </row>
    <row r="66" ht="42.75" spans="1:8">
      <c r="A66" s="70">
        <v>4</v>
      </c>
      <c r="B66" s="151" t="s">
        <v>675</v>
      </c>
      <c r="C66" s="151" t="s">
        <v>676</v>
      </c>
      <c r="D66" s="297">
        <v>0</v>
      </c>
      <c r="E66" s="297">
        <v>14478</v>
      </c>
      <c r="F66" s="297">
        <v>14478</v>
      </c>
      <c r="G66" s="195"/>
      <c r="H66" s="195"/>
    </row>
    <row r="67" ht="57" spans="1:8">
      <c r="A67" s="70">
        <v>5</v>
      </c>
      <c r="B67" s="151" t="s">
        <v>677</v>
      </c>
      <c r="C67" s="151" t="s">
        <v>678</v>
      </c>
      <c r="D67" s="297">
        <v>0</v>
      </c>
      <c r="E67" s="297">
        <v>1059</v>
      </c>
      <c r="F67" s="297">
        <v>1059</v>
      </c>
      <c r="G67" s="195"/>
      <c r="H67" s="195"/>
    </row>
    <row r="68" ht="28.5" spans="1:8">
      <c r="A68" s="70">
        <v>6</v>
      </c>
      <c r="B68" s="151" t="s">
        <v>679</v>
      </c>
      <c r="C68" s="151" t="s">
        <v>680</v>
      </c>
      <c r="D68" s="297">
        <v>0</v>
      </c>
      <c r="E68" s="297">
        <v>1015</v>
      </c>
      <c r="F68" s="297">
        <v>1015</v>
      </c>
      <c r="G68" s="195"/>
      <c r="H68" s="195"/>
    </row>
    <row r="69" ht="16.7" customHeight="1" spans="1:8">
      <c r="A69" s="70">
        <v>7</v>
      </c>
      <c r="B69" s="151" t="s">
        <v>681</v>
      </c>
      <c r="C69" s="151" t="s">
        <v>682</v>
      </c>
      <c r="D69" s="297">
        <v>0</v>
      </c>
      <c r="E69" s="297">
        <v>1010</v>
      </c>
      <c r="F69" s="297">
        <v>1010</v>
      </c>
      <c r="G69" s="195"/>
      <c r="H69" s="195"/>
    </row>
    <row r="70" ht="57" spans="1:8">
      <c r="A70" s="70">
        <v>8</v>
      </c>
      <c r="B70" s="151" t="s">
        <v>683</v>
      </c>
      <c r="C70" s="151" t="s">
        <v>684</v>
      </c>
      <c r="D70" s="297">
        <v>0</v>
      </c>
      <c r="E70" s="297">
        <v>995</v>
      </c>
      <c r="F70" s="297">
        <v>995</v>
      </c>
      <c r="G70" s="195"/>
      <c r="H70" s="195"/>
    </row>
    <row r="71" ht="42.75" spans="1:8">
      <c r="A71" s="70">
        <v>9</v>
      </c>
      <c r="B71" s="151" t="s">
        <v>685</v>
      </c>
      <c r="C71" s="151" t="s">
        <v>686</v>
      </c>
      <c r="D71" s="297">
        <v>0</v>
      </c>
      <c r="E71" s="297">
        <v>860</v>
      </c>
      <c r="F71" s="297">
        <v>860</v>
      </c>
      <c r="G71" s="195"/>
      <c r="H71" s="195"/>
    </row>
    <row r="72" ht="28.5" spans="1:8">
      <c r="A72" s="70">
        <v>10</v>
      </c>
      <c r="B72" s="151" t="s">
        <v>687</v>
      </c>
      <c r="C72" s="151" t="s">
        <v>688</v>
      </c>
      <c r="D72" s="297"/>
      <c r="E72" s="297">
        <v>850</v>
      </c>
      <c r="F72" s="297">
        <v>850</v>
      </c>
      <c r="G72" s="195"/>
      <c r="H72" s="195"/>
    </row>
    <row r="73" ht="16.7" customHeight="1" spans="1:8">
      <c r="A73" s="307" t="s">
        <v>671</v>
      </c>
      <c r="B73" s="308"/>
      <c r="C73" s="309"/>
      <c r="D73" s="310">
        <v>0</v>
      </c>
      <c r="E73" s="310">
        <v>23475</v>
      </c>
      <c r="F73" s="310">
        <v>23475</v>
      </c>
      <c r="G73" s="195"/>
      <c r="H73" s="195"/>
    </row>
    <row r="74" ht="16.7" customHeight="1" spans="1:8">
      <c r="A74" s="126" t="s">
        <v>99</v>
      </c>
      <c r="B74" s="311"/>
      <c r="C74" s="311"/>
      <c r="D74" s="181">
        <v>123425</v>
      </c>
      <c r="E74" s="181">
        <v>181122</v>
      </c>
      <c r="F74" s="181">
        <v>304547</v>
      </c>
      <c r="G74" s="195"/>
      <c r="H74" s="195"/>
    </row>
    <row r="75" ht="16.7" customHeight="1" spans="1:8">
      <c r="A75" s="131"/>
      <c r="B75" s="131"/>
      <c r="C75" s="131"/>
      <c r="D75" s="131"/>
      <c r="E75" s="131"/>
      <c r="F75" s="195"/>
      <c r="G75" s="195"/>
      <c r="H75" s="195"/>
    </row>
    <row r="76" ht="16.7" customHeight="1" spans="1:8">
      <c r="A76" s="312" t="s">
        <v>672</v>
      </c>
      <c r="B76" s="313"/>
      <c r="C76" s="131"/>
      <c r="D76" s="131"/>
      <c r="E76" s="131"/>
      <c r="F76" s="195"/>
      <c r="G76" s="195"/>
      <c r="H76" s="195"/>
    </row>
    <row r="77" ht="16.7" customHeight="1" spans="1:8">
      <c r="A77" s="314">
        <v>34</v>
      </c>
      <c r="B77" s="315"/>
      <c r="C77" s="131"/>
      <c r="D77" s="131"/>
      <c r="E77" s="131"/>
      <c r="F77" s="195"/>
      <c r="G77" s="195"/>
      <c r="H77" s="195"/>
    </row>
    <row r="78" ht="16.7" customHeight="1" spans="1:8">
      <c r="A78" s="131"/>
      <c r="B78" s="131"/>
      <c r="C78" s="131"/>
      <c r="D78" s="131"/>
      <c r="E78" s="131"/>
      <c r="F78" s="195"/>
      <c r="G78" s="195"/>
      <c r="H78" s="195"/>
    </row>
    <row r="79" ht="16.7" customHeight="1" spans="1:8">
      <c r="A79" s="131"/>
      <c r="B79" s="131"/>
      <c r="C79" s="131"/>
      <c r="D79" s="131"/>
      <c r="E79" s="131"/>
      <c r="F79" s="195"/>
      <c r="G79" s="195"/>
      <c r="H79" s="195"/>
    </row>
    <row r="80" ht="16.7" customHeight="1" spans="1:8">
      <c r="A80" s="131"/>
      <c r="B80" s="131"/>
      <c r="C80" s="131"/>
      <c r="D80" s="131"/>
      <c r="E80" s="131"/>
      <c r="F80" s="195"/>
      <c r="G80" s="195"/>
      <c r="H80" s="195"/>
    </row>
    <row r="81" ht="16.7" customHeight="1" spans="1:8">
      <c r="A81" s="321" t="s">
        <v>689</v>
      </c>
      <c r="B81" s="322"/>
      <c r="C81" s="323"/>
      <c r="D81" s="131"/>
      <c r="E81" s="131"/>
      <c r="F81" s="195"/>
      <c r="G81" s="195"/>
      <c r="H81" s="195"/>
    </row>
    <row r="82" ht="16.7" customHeight="1" spans="1:8">
      <c r="A82" s="131"/>
      <c r="B82" s="131"/>
      <c r="C82" s="131"/>
      <c r="D82" s="131"/>
      <c r="E82" s="131"/>
      <c r="F82" s="195"/>
      <c r="G82" s="195"/>
      <c r="H82" s="195"/>
    </row>
    <row r="83" ht="16.7" customHeight="1" spans="1:8">
      <c r="A83" s="131"/>
      <c r="B83" s="131"/>
      <c r="C83" s="131"/>
      <c r="D83" s="131"/>
      <c r="E83" s="131"/>
      <c r="F83" s="195"/>
      <c r="G83" s="195"/>
      <c r="H83" s="195"/>
    </row>
    <row r="84" ht="16.7" customHeight="1" spans="1:8">
      <c r="A84" s="113" t="s">
        <v>104</v>
      </c>
      <c r="B84" s="302" t="s">
        <v>105</v>
      </c>
      <c r="C84" s="51" t="s">
        <v>76</v>
      </c>
      <c r="D84" s="122" t="s">
        <v>88</v>
      </c>
      <c r="E84" s="122"/>
      <c r="F84" s="50"/>
      <c r="G84" s="195"/>
      <c r="H84" s="195"/>
    </row>
    <row r="85" ht="16.7" customHeight="1" spans="1:8">
      <c r="A85" s="113"/>
      <c r="B85" s="302"/>
      <c r="C85" s="138"/>
      <c r="D85" s="303" t="s">
        <v>310</v>
      </c>
      <c r="E85" s="304" t="s">
        <v>341</v>
      </c>
      <c r="F85" s="304" t="s">
        <v>106</v>
      </c>
      <c r="G85" s="195"/>
      <c r="H85" s="195"/>
    </row>
    <row r="86" ht="16.7" customHeight="1" spans="1:8">
      <c r="A86" s="113"/>
      <c r="B86" s="302"/>
      <c r="C86" s="123"/>
      <c r="D86" s="305"/>
      <c r="E86" s="306"/>
      <c r="F86" s="306"/>
      <c r="G86" s="195"/>
      <c r="H86" s="195"/>
    </row>
    <row r="87" ht="16.7" customHeight="1" spans="1:8">
      <c r="A87" s="70">
        <v>1</v>
      </c>
      <c r="B87" s="151" t="s">
        <v>690</v>
      </c>
      <c r="C87" s="151" t="s">
        <v>691</v>
      </c>
      <c r="D87" s="297">
        <v>0</v>
      </c>
      <c r="E87" s="297">
        <v>25</v>
      </c>
      <c r="F87" s="297">
        <v>25</v>
      </c>
      <c r="G87" s="195"/>
      <c r="H87" s="195"/>
    </row>
    <row r="88" ht="16.7" customHeight="1" spans="1:8">
      <c r="A88" s="70">
        <v>2</v>
      </c>
      <c r="B88" s="151" t="s">
        <v>692</v>
      </c>
      <c r="C88" s="151" t="s">
        <v>693</v>
      </c>
      <c r="D88" s="297">
        <v>0</v>
      </c>
      <c r="E88" s="297">
        <v>24</v>
      </c>
      <c r="F88" s="297">
        <v>24</v>
      </c>
      <c r="G88" s="195"/>
      <c r="H88" s="195"/>
    </row>
    <row r="89" ht="16.7" customHeight="1" spans="1:8">
      <c r="A89" s="70">
        <v>3</v>
      </c>
      <c r="B89" s="151" t="s">
        <v>694</v>
      </c>
      <c r="C89" s="151" t="s">
        <v>695</v>
      </c>
      <c r="D89" s="297">
        <v>0</v>
      </c>
      <c r="E89" s="297">
        <v>19</v>
      </c>
      <c r="F89" s="297">
        <v>19</v>
      </c>
      <c r="G89" s="195"/>
      <c r="H89" s="195"/>
    </row>
    <row r="90" ht="16.7" customHeight="1" spans="1:8">
      <c r="A90" s="70">
        <v>4</v>
      </c>
      <c r="B90" s="151" t="s">
        <v>696</v>
      </c>
      <c r="C90" s="151" t="s">
        <v>697</v>
      </c>
      <c r="D90" s="297">
        <v>0</v>
      </c>
      <c r="E90" s="297">
        <v>18</v>
      </c>
      <c r="F90" s="297">
        <v>18</v>
      </c>
      <c r="G90" s="195"/>
      <c r="H90" s="195"/>
    </row>
    <row r="91" ht="57" spans="1:8">
      <c r="A91" s="70">
        <v>5</v>
      </c>
      <c r="B91" s="151" t="s">
        <v>698</v>
      </c>
      <c r="C91" s="151" t="s">
        <v>699</v>
      </c>
      <c r="D91" s="297">
        <v>0</v>
      </c>
      <c r="E91" s="297">
        <v>6</v>
      </c>
      <c r="F91" s="297">
        <v>6</v>
      </c>
      <c r="G91" s="195"/>
      <c r="H91" s="195"/>
    </row>
    <row r="92" ht="16.7" customHeight="1" spans="1:8">
      <c r="A92" s="70">
        <v>6</v>
      </c>
      <c r="B92" s="151" t="s">
        <v>700</v>
      </c>
      <c r="C92" s="151" t="s">
        <v>701</v>
      </c>
      <c r="D92" s="297">
        <v>0</v>
      </c>
      <c r="E92" s="297">
        <v>6</v>
      </c>
      <c r="F92" s="297">
        <v>6</v>
      </c>
      <c r="G92" s="195"/>
      <c r="H92" s="195"/>
    </row>
    <row r="93" ht="16.7" customHeight="1" spans="1:8">
      <c r="A93" s="70">
        <v>7</v>
      </c>
      <c r="B93" s="151" t="s">
        <v>702</v>
      </c>
      <c r="C93" s="151" t="s">
        <v>703</v>
      </c>
      <c r="D93" s="297">
        <v>0</v>
      </c>
      <c r="E93" s="297">
        <v>5</v>
      </c>
      <c r="F93" s="297">
        <v>5</v>
      </c>
      <c r="G93" s="195"/>
      <c r="H93" s="195"/>
    </row>
    <row r="94" ht="16.7" customHeight="1" spans="1:8">
      <c r="A94" s="70">
        <v>8</v>
      </c>
      <c r="B94" s="151" t="s">
        <v>704</v>
      </c>
      <c r="C94" s="151" t="s">
        <v>705</v>
      </c>
      <c r="D94" s="297">
        <v>0</v>
      </c>
      <c r="E94" s="297">
        <v>3</v>
      </c>
      <c r="F94" s="297">
        <v>3</v>
      </c>
      <c r="G94" s="195"/>
      <c r="H94" s="195"/>
    </row>
    <row r="95" ht="16.7" customHeight="1" spans="1:8">
      <c r="A95" s="70">
        <v>9</v>
      </c>
      <c r="B95" s="151" t="s">
        <v>706</v>
      </c>
      <c r="C95" s="151" t="s">
        <v>707</v>
      </c>
      <c r="D95" s="297">
        <v>0</v>
      </c>
      <c r="E95" s="297">
        <v>3</v>
      </c>
      <c r="F95" s="297">
        <v>3</v>
      </c>
      <c r="G95" s="195"/>
      <c r="H95" s="195"/>
    </row>
    <row r="96" ht="16.7" customHeight="1" spans="1:8">
      <c r="A96" s="70">
        <v>10</v>
      </c>
      <c r="B96" s="151" t="s">
        <v>708</v>
      </c>
      <c r="C96" s="151" t="s">
        <v>709</v>
      </c>
      <c r="D96" s="297">
        <v>0</v>
      </c>
      <c r="E96" s="297">
        <v>1</v>
      </c>
      <c r="F96" s="297">
        <v>1</v>
      </c>
      <c r="G96" s="195"/>
      <c r="H96" s="195"/>
    </row>
    <row r="97" ht="16.7" customHeight="1" spans="1:8">
      <c r="A97" s="324" t="s">
        <v>671</v>
      </c>
      <c r="B97" s="325"/>
      <c r="C97" s="326"/>
      <c r="D97" s="310">
        <v>0</v>
      </c>
      <c r="E97" s="310">
        <v>0</v>
      </c>
      <c r="F97" s="310">
        <v>0</v>
      </c>
      <c r="G97" s="195"/>
      <c r="H97" s="195"/>
    </row>
    <row r="98" ht="16.7" customHeight="1" spans="1:8">
      <c r="A98" s="126" t="s">
        <v>334</v>
      </c>
      <c r="B98" s="311"/>
      <c r="C98" s="127"/>
      <c r="D98" s="181">
        <v>0</v>
      </c>
      <c r="E98" s="181">
        <v>110</v>
      </c>
      <c r="F98" s="181">
        <v>110</v>
      </c>
      <c r="G98" s="195"/>
      <c r="H98" s="195"/>
    </row>
    <row r="99" ht="16.7" customHeight="1" spans="1:8">
      <c r="A99" s="131"/>
      <c r="B99" s="131"/>
      <c r="C99" s="131"/>
      <c r="D99" s="131"/>
      <c r="E99" s="131"/>
      <c r="F99" s="195"/>
      <c r="G99" s="195"/>
      <c r="H99" s="195"/>
    </row>
    <row r="100" ht="16.7" customHeight="1" spans="1:8">
      <c r="A100" s="312" t="s">
        <v>672</v>
      </c>
      <c r="B100" s="313"/>
      <c r="C100" s="131"/>
      <c r="D100" s="131"/>
      <c r="E100" s="131"/>
      <c r="F100" s="195"/>
      <c r="G100" s="195"/>
      <c r="H100" s="195"/>
    </row>
    <row r="101" ht="16.7" customHeight="1" spans="1:8">
      <c r="A101" s="196"/>
      <c r="B101" s="197"/>
      <c r="C101" s="131"/>
      <c r="D101" s="131"/>
      <c r="E101" s="131"/>
      <c r="F101" s="195"/>
      <c r="G101" s="195"/>
      <c r="H101" s="195"/>
    </row>
    <row r="102" ht="16.7" customHeight="1" spans="1:8">
      <c r="A102" s="131"/>
      <c r="B102" s="131"/>
      <c r="C102" s="131"/>
      <c r="D102" s="131"/>
      <c r="E102" s="131"/>
      <c r="F102" s="195"/>
      <c r="G102" s="195"/>
      <c r="H102" s="195"/>
    </row>
    <row r="103" ht="16.7" customHeight="1" spans="1:8">
      <c r="A103" s="131"/>
      <c r="B103" s="131"/>
      <c r="C103" s="131"/>
      <c r="D103" s="131"/>
      <c r="E103" s="131"/>
      <c r="F103" s="195"/>
      <c r="G103" s="195"/>
      <c r="H103" s="195"/>
    </row>
    <row r="104" ht="16.7" customHeight="1" spans="1:8">
      <c r="A104" s="131"/>
      <c r="B104" s="131"/>
      <c r="C104" s="131"/>
      <c r="D104" s="131"/>
      <c r="E104" s="131"/>
      <c r="F104" s="195"/>
      <c r="G104" s="195"/>
      <c r="H104" s="195"/>
    </row>
    <row r="105" ht="16.7" customHeight="1" spans="1:8">
      <c r="A105" s="316" t="s">
        <v>104</v>
      </c>
      <c r="B105" s="316" t="s">
        <v>105</v>
      </c>
      <c r="C105" s="316" t="s">
        <v>314</v>
      </c>
      <c r="D105" s="317" t="s">
        <v>100</v>
      </c>
      <c r="E105" s="318"/>
      <c r="F105" s="319"/>
      <c r="G105" s="195"/>
      <c r="H105" s="195"/>
    </row>
    <row r="106" ht="16.7" customHeight="1" spans="1:8">
      <c r="A106" s="320"/>
      <c r="B106" s="320"/>
      <c r="C106" s="320"/>
      <c r="D106" s="40" t="s">
        <v>649</v>
      </c>
      <c r="E106" s="40" t="s">
        <v>341</v>
      </c>
      <c r="F106" s="40" t="s">
        <v>245</v>
      </c>
      <c r="G106" s="195"/>
      <c r="H106" s="195"/>
    </row>
    <row r="107" ht="16.7" customHeight="1" spans="1:8">
      <c r="A107" s="70">
        <v>1</v>
      </c>
      <c r="B107" s="151" t="s">
        <v>690</v>
      </c>
      <c r="C107" s="151" t="s">
        <v>691</v>
      </c>
      <c r="D107" s="297">
        <v>0</v>
      </c>
      <c r="E107" s="297">
        <v>25</v>
      </c>
      <c r="F107" s="297">
        <v>25</v>
      </c>
      <c r="G107" s="195"/>
      <c r="H107" s="195"/>
    </row>
    <row r="108" ht="16.7" customHeight="1" spans="1:8">
      <c r="A108" s="70">
        <v>2</v>
      </c>
      <c r="B108" s="151" t="s">
        <v>692</v>
      </c>
      <c r="C108" s="151" t="s">
        <v>693</v>
      </c>
      <c r="D108" s="297">
        <v>0</v>
      </c>
      <c r="E108" s="297">
        <v>24</v>
      </c>
      <c r="F108" s="297">
        <v>24</v>
      </c>
      <c r="G108" s="195"/>
      <c r="H108" s="195"/>
    </row>
    <row r="109" ht="16.7" customHeight="1" spans="1:8">
      <c r="A109" s="70">
        <v>3</v>
      </c>
      <c r="B109" s="151" t="s">
        <v>694</v>
      </c>
      <c r="C109" s="151" t="s">
        <v>695</v>
      </c>
      <c r="D109" s="297">
        <v>0</v>
      </c>
      <c r="E109" s="297">
        <v>19</v>
      </c>
      <c r="F109" s="297">
        <v>19</v>
      </c>
      <c r="G109" s="195"/>
      <c r="H109" s="195"/>
    </row>
    <row r="110" ht="16.7" customHeight="1" spans="1:8">
      <c r="A110" s="70">
        <v>4</v>
      </c>
      <c r="B110" s="151" t="s">
        <v>696</v>
      </c>
      <c r="C110" s="151" t="s">
        <v>697</v>
      </c>
      <c r="D110" s="297">
        <v>0</v>
      </c>
      <c r="E110" s="297">
        <v>18</v>
      </c>
      <c r="F110" s="297">
        <v>18</v>
      </c>
      <c r="G110" s="195"/>
      <c r="H110" s="195"/>
    </row>
    <row r="111" ht="57" spans="1:8">
      <c r="A111" s="70">
        <v>5</v>
      </c>
      <c r="B111" s="151" t="s">
        <v>698</v>
      </c>
      <c r="C111" s="151" t="s">
        <v>699</v>
      </c>
      <c r="D111" s="297">
        <v>0</v>
      </c>
      <c r="E111" s="297">
        <v>6</v>
      </c>
      <c r="F111" s="297">
        <v>6</v>
      </c>
      <c r="G111" s="195"/>
      <c r="H111" s="195"/>
    </row>
    <row r="112" ht="16.7" customHeight="1" spans="1:8">
      <c r="A112" s="70">
        <v>6</v>
      </c>
      <c r="B112" s="151" t="s">
        <v>700</v>
      </c>
      <c r="C112" s="151" t="s">
        <v>701</v>
      </c>
      <c r="D112" s="297">
        <v>0</v>
      </c>
      <c r="E112" s="297">
        <v>6</v>
      </c>
      <c r="F112" s="297">
        <v>6</v>
      </c>
      <c r="G112" s="195"/>
      <c r="H112" s="195"/>
    </row>
    <row r="113" ht="16.7" customHeight="1" spans="1:8">
      <c r="A113" s="70">
        <v>7</v>
      </c>
      <c r="B113" s="151" t="s">
        <v>702</v>
      </c>
      <c r="C113" s="151" t="s">
        <v>703</v>
      </c>
      <c r="D113" s="297">
        <v>0</v>
      </c>
      <c r="E113" s="297">
        <v>5</v>
      </c>
      <c r="F113" s="297">
        <v>5</v>
      </c>
      <c r="G113" s="195"/>
      <c r="H113" s="195"/>
    </row>
    <row r="114" ht="16.7" customHeight="1" spans="1:8">
      <c r="A114" s="70">
        <v>8</v>
      </c>
      <c r="B114" s="151" t="s">
        <v>704</v>
      </c>
      <c r="C114" s="151" t="s">
        <v>705</v>
      </c>
      <c r="D114" s="297">
        <v>0</v>
      </c>
      <c r="E114" s="297">
        <v>3</v>
      </c>
      <c r="F114" s="297">
        <v>3</v>
      </c>
      <c r="G114" s="195"/>
      <c r="H114" s="195"/>
    </row>
    <row r="115" ht="16.7" customHeight="1" spans="1:8">
      <c r="A115" s="70">
        <v>9</v>
      </c>
      <c r="B115" s="151" t="s">
        <v>706</v>
      </c>
      <c r="C115" s="151" t="s">
        <v>707</v>
      </c>
      <c r="D115" s="297">
        <v>0</v>
      </c>
      <c r="E115" s="297">
        <v>3</v>
      </c>
      <c r="F115" s="297">
        <v>3</v>
      </c>
      <c r="G115" s="195"/>
      <c r="H115" s="195"/>
    </row>
    <row r="116" ht="16.7" customHeight="1" spans="1:8">
      <c r="A116" s="70">
        <v>10</v>
      </c>
      <c r="B116" s="151" t="s">
        <v>708</v>
      </c>
      <c r="C116" s="151" t="s">
        <v>709</v>
      </c>
      <c r="D116" s="297">
        <v>0</v>
      </c>
      <c r="E116" s="297">
        <v>1</v>
      </c>
      <c r="F116" s="297">
        <v>1</v>
      </c>
      <c r="G116" s="195"/>
      <c r="H116" s="195"/>
    </row>
    <row r="117" ht="16.7" customHeight="1" spans="1:8">
      <c r="A117" s="307" t="s">
        <v>671</v>
      </c>
      <c r="B117" s="308"/>
      <c r="C117" s="309"/>
      <c r="D117" s="310">
        <v>0</v>
      </c>
      <c r="E117" s="310">
        <v>0</v>
      </c>
      <c r="F117" s="310">
        <v>0</v>
      </c>
      <c r="G117" s="195"/>
      <c r="H117" s="195"/>
    </row>
    <row r="118" ht="16.7" customHeight="1" spans="1:8">
      <c r="A118" s="126" t="s">
        <v>99</v>
      </c>
      <c r="B118" s="311"/>
      <c r="C118" s="311"/>
      <c r="D118" s="181">
        <v>0</v>
      </c>
      <c r="E118" s="181">
        <v>110</v>
      </c>
      <c r="F118" s="181">
        <v>110</v>
      </c>
      <c r="G118" s="195"/>
      <c r="H118" s="195"/>
    </row>
    <row r="119" ht="16.7" customHeight="1" spans="1:8">
      <c r="A119" s="131"/>
      <c r="B119" s="131"/>
      <c r="C119" s="131"/>
      <c r="D119" s="131"/>
      <c r="E119" s="131"/>
      <c r="F119" s="195"/>
      <c r="G119" s="195"/>
      <c r="H119" s="195"/>
    </row>
    <row r="120" ht="16.7" customHeight="1" spans="1:8">
      <c r="A120" s="62" t="s">
        <v>710</v>
      </c>
      <c r="B120" s="64"/>
      <c r="C120" s="131"/>
      <c r="D120" s="131"/>
      <c r="E120" s="131"/>
      <c r="F120" s="195"/>
      <c r="G120" s="195"/>
      <c r="H120" s="195"/>
    </row>
    <row r="121" ht="16.7" customHeight="1" spans="1:8">
      <c r="A121" s="314">
        <v>10</v>
      </c>
      <c r="B121" s="315"/>
      <c r="C121" s="131"/>
      <c r="D121" s="131"/>
      <c r="E121" s="131"/>
      <c r="F121" s="195"/>
      <c r="G121" s="195"/>
      <c r="H121" s="195"/>
    </row>
    <row r="122" ht="16.7" customHeight="1" spans="1:8">
      <c r="A122" s="131"/>
      <c r="B122" s="131"/>
      <c r="C122" s="131"/>
      <c r="D122" s="131"/>
      <c r="E122" s="131"/>
      <c r="F122" s="195"/>
      <c r="G122" s="195"/>
      <c r="H122" s="195"/>
    </row>
    <row r="123" ht="16.7" customHeight="1" spans="1:8">
      <c r="A123" s="131"/>
      <c r="B123" s="131"/>
      <c r="C123" s="131"/>
      <c r="D123" s="131"/>
      <c r="E123" s="131"/>
      <c r="F123" s="195"/>
      <c r="G123" s="195"/>
      <c r="H123" s="195"/>
    </row>
    <row r="124" ht="16.7" customHeight="1" spans="1:8">
      <c r="A124" s="299" t="s">
        <v>711</v>
      </c>
      <c r="B124" s="300"/>
      <c r="C124" s="301"/>
      <c r="D124" s="131"/>
      <c r="E124" s="131"/>
      <c r="F124" s="195"/>
      <c r="G124" s="195"/>
      <c r="H124" s="195"/>
    </row>
    <row r="125" ht="16.7" customHeight="1" spans="1:8">
      <c r="A125" s="131"/>
      <c r="B125" s="131"/>
      <c r="C125" s="131"/>
      <c r="D125" s="131"/>
      <c r="E125" s="131"/>
      <c r="F125" s="195"/>
      <c r="G125" s="195"/>
      <c r="H125" s="195"/>
    </row>
    <row r="126" ht="16.7" customHeight="1" spans="1:8">
      <c r="A126" s="131"/>
      <c r="B126" s="131"/>
      <c r="C126" s="131"/>
      <c r="D126" s="131"/>
      <c r="E126" s="131"/>
      <c r="F126" s="195"/>
      <c r="G126" s="195"/>
      <c r="H126" s="195"/>
    </row>
    <row r="127" ht="16.7" customHeight="1" spans="1:8">
      <c r="A127" s="113" t="s">
        <v>104</v>
      </c>
      <c r="B127" s="302" t="s">
        <v>105</v>
      </c>
      <c r="C127" s="51" t="s">
        <v>76</v>
      </c>
      <c r="D127" s="122" t="s">
        <v>88</v>
      </c>
      <c r="E127" s="122"/>
      <c r="F127" s="50"/>
      <c r="G127" s="195"/>
      <c r="H127" s="195"/>
    </row>
    <row r="128" ht="16.7" customHeight="1" spans="1:8">
      <c r="A128" s="113"/>
      <c r="B128" s="302"/>
      <c r="C128" s="138"/>
      <c r="D128" s="303" t="s">
        <v>310</v>
      </c>
      <c r="E128" s="304" t="s">
        <v>341</v>
      </c>
      <c r="F128" s="304" t="s">
        <v>106</v>
      </c>
      <c r="G128" s="195"/>
      <c r="H128" s="195"/>
    </row>
    <row r="129" ht="16.7" customHeight="1" spans="1:8">
      <c r="A129" s="113"/>
      <c r="B129" s="302"/>
      <c r="C129" s="123"/>
      <c r="D129" s="305"/>
      <c r="E129" s="306"/>
      <c r="F129" s="306"/>
      <c r="G129" s="195"/>
      <c r="H129" s="195"/>
    </row>
    <row r="130" ht="45" customHeight="1" spans="1:8">
      <c r="A130" s="70">
        <v>1</v>
      </c>
      <c r="B130" s="151" t="s">
        <v>156</v>
      </c>
      <c r="C130" s="151" t="s">
        <v>157</v>
      </c>
      <c r="D130" s="297"/>
      <c r="E130" s="297">
        <v>140595</v>
      </c>
      <c r="F130" s="297">
        <v>140595</v>
      </c>
      <c r="G130" s="195"/>
      <c r="H130" s="195"/>
    </row>
    <row r="131" ht="47.25" customHeight="1" spans="1:8">
      <c r="A131" s="70">
        <v>2</v>
      </c>
      <c r="B131" s="151" t="s">
        <v>712</v>
      </c>
      <c r="C131" s="151" t="s">
        <v>163</v>
      </c>
      <c r="D131" s="297">
        <v>31665</v>
      </c>
      <c r="E131" s="297">
        <v>71148</v>
      </c>
      <c r="F131" s="297">
        <v>102813</v>
      </c>
      <c r="G131" s="195"/>
      <c r="H131" s="195"/>
    </row>
    <row r="132" ht="42.75" spans="1:8">
      <c r="A132" s="70">
        <v>3</v>
      </c>
      <c r="B132" s="151" t="s">
        <v>669</v>
      </c>
      <c r="C132" s="151" t="s">
        <v>670</v>
      </c>
      <c r="D132" s="297"/>
      <c r="E132" s="297">
        <v>71757</v>
      </c>
      <c r="F132" s="297">
        <v>71757</v>
      </c>
      <c r="G132" s="195"/>
      <c r="H132" s="195"/>
    </row>
    <row r="133" ht="86.25" customHeight="1" spans="1:8">
      <c r="A133" s="70">
        <v>4</v>
      </c>
      <c r="B133" s="151" t="s">
        <v>713</v>
      </c>
      <c r="C133" s="151" t="s">
        <v>714</v>
      </c>
      <c r="D133" s="297">
        <v>67428</v>
      </c>
      <c r="E133" s="297"/>
      <c r="F133" s="297">
        <v>67428</v>
      </c>
      <c r="G133" s="195"/>
      <c r="H133" s="195"/>
    </row>
    <row r="134" ht="51" customHeight="1" spans="1:8">
      <c r="A134" s="70">
        <v>5</v>
      </c>
      <c r="B134" s="151" t="s">
        <v>156</v>
      </c>
      <c r="C134" s="151" t="s">
        <v>663</v>
      </c>
      <c r="D134" s="297"/>
      <c r="E134" s="297">
        <v>48766</v>
      </c>
      <c r="F134" s="297">
        <v>48766</v>
      </c>
      <c r="G134" s="195"/>
      <c r="H134" s="195"/>
    </row>
    <row r="135" ht="16.7" customHeight="1" spans="1:8">
      <c r="A135" s="70">
        <v>6</v>
      </c>
      <c r="B135" s="151" t="s">
        <v>379</v>
      </c>
      <c r="C135" s="151" t="s">
        <v>715</v>
      </c>
      <c r="D135" s="297"/>
      <c r="E135" s="297">
        <v>45245</v>
      </c>
      <c r="F135" s="297">
        <v>45245</v>
      </c>
      <c r="G135" s="195"/>
      <c r="H135" s="195"/>
    </row>
    <row r="136" ht="57" spans="1:8">
      <c r="A136" s="70">
        <v>7</v>
      </c>
      <c r="B136" s="151" t="s">
        <v>156</v>
      </c>
      <c r="C136" s="151" t="s">
        <v>157</v>
      </c>
      <c r="D136" s="297"/>
      <c r="E136" s="297">
        <v>42700</v>
      </c>
      <c r="F136" s="297">
        <v>42700</v>
      </c>
      <c r="G136" s="195"/>
      <c r="H136" s="195"/>
    </row>
    <row r="137" ht="57" spans="1:8">
      <c r="A137" s="70">
        <v>8</v>
      </c>
      <c r="B137" s="151" t="s">
        <v>156</v>
      </c>
      <c r="C137" s="151" t="s">
        <v>157</v>
      </c>
      <c r="D137" s="297"/>
      <c r="E137" s="297">
        <v>42700</v>
      </c>
      <c r="F137" s="297">
        <v>42700</v>
      </c>
      <c r="G137" s="195"/>
      <c r="H137" s="195"/>
    </row>
    <row r="138" ht="42.75" spans="1:8">
      <c r="A138" s="70">
        <v>9</v>
      </c>
      <c r="B138" s="151" t="s">
        <v>716</v>
      </c>
      <c r="C138" s="151" t="s">
        <v>676</v>
      </c>
      <c r="D138" s="297"/>
      <c r="E138" s="297">
        <v>37338</v>
      </c>
      <c r="F138" s="297">
        <v>37338</v>
      </c>
      <c r="G138" s="195"/>
      <c r="H138" s="195"/>
    </row>
    <row r="139" ht="57" spans="1:8">
      <c r="A139" s="70">
        <v>10</v>
      </c>
      <c r="B139" s="151" t="s">
        <v>717</v>
      </c>
      <c r="C139" s="151" t="s">
        <v>718</v>
      </c>
      <c r="D139" s="297"/>
      <c r="E139" s="297">
        <v>32930</v>
      </c>
      <c r="F139" s="297">
        <v>32930</v>
      </c>
      <c r="G139" s="195"/>
      <c r="H139" s="195"/>
    </row>
    <row r="140" ht="15" customHeight="1" spans="1:8">
      <c r="A140" s="307" t="s">
        <v>671</v>
      </c>
      <c r="B140" s="308"/>
      <c r="C140" s="309"/>
      <c r="D140" s="310">
        <v>174493</v>
      </c>
      <c r="E140" s="310">
        <v>713640</v>
      </c>
      <c r="F140" s="310">
        <v>888133</v>
      </c>
      <c r="G140" s="198"/>
      <c r="H140" s="198"/>
    </row>
    <row r="141" ht="15.75" spans="1:8">
      <c r="A141" s="126" t="s">
        <v>334</v>
      </c>
      <c r="B141" s="311"/>
      <c r="C141" s="311"/>
      <c r="D141" s="181">
        <v>273586</v>
      </c>
      <c r="E141" s="181">
        <v>1246819</v>
      </c>
      <c r="F141" s="181">
        <v>1520405</v>
      </c>
      <c r="G141" s="198"/>
      <c r="H141" s="198"/>
    </row>
    <row r="142" spans="1:8">
      <c r="A142" s="131"/>
      <c r="B142" s="131"/>
      <c r="C142" s="131"/>
      <c r="D142" s="131"/>
      <c r="E142" s="131"/>
      <c r="F142" s="195"/>
      <c r="G142" s="198"/>
      <c r="H142" s="198"/>
    </row>
    <row r="143" ht="15" spans="1:8">
      <c r="A143" s="312" t="s">
        <v>672</v>
      </c>
      <c r="B143" s="313"/>
      <c r="C143" s="131"/>
      <c r="D143" s="131"/>
      <c r="E143" s="131"/>
      <c r="F143" s="195"/>
      <c r="G143" s="198"/>
      <c r="H143" s="198"/>
    </row>
    <row r="144" spans="1:8">
      <c r="A144" s="314">
        <v>308</v>
      </c>
      <c r="B144" s="315"/>
      <c r="C144" s="131"/>
      <c r="D144" s="131"/>
      <c r="E144" s="131"/>
      <c r="F144" s="195"/>
      <c r="G144" s="198"/>
      <c r="H144" s="198"/>
    </row>
    <row r="145" spans="1:8">
      <c r="A145" s="131"/>
      <c r="B145" s="131"/>
      <c r="C145" s="131"/>
      <c r="D145" s="131"/>
      <c r="E145" s="131"/>
      <c r="F145" s="198"/>
      <c r="G145" s="198"/>
      <c r="H145" s="198"/>
    </row>
    <row r="146" spans="1:8">
      <c r="A146" s="131"/>
      <c r="B146" s="131"/>
      <c r="C146" s="131"/>
      <c r="D146" s="131"/>
      <c r="E146" s="131"/>
      <c r="F146" s="198"/>
      <c r="G146" s="198"/>
      <c r="H146" s="198"/>
    </row>
    <row r="147" spans="1:8">
      <c r="A147" s="131"/>
      <c r="B147" s="131"/>
      <c r="C147" s="131"/>
      <c r="D147" s="131"/>
      <c r="E147" s="131"/>
      <c r="F147" s="198"/>
      <c r="G147" s="198"/>
      <c r="H147" s="198"/>
    </row>
    <row r="148" spans="1:8">
      <c r="A148" s="316" t="s">
        <v>104</v>
      </c>
      <c r="B148" s="316" t="s">
        <v>105</v>
      </c>
      <c r="C148" s="316" t="s">
        <v>314</v>
      </c>
      <c r="D148" s="317" t="s">
        <v>100</v>
      </c>
      <c r="E148" s="318"/>
      <c r="F148" s="319"/>
      <c r="G148" s="198"/>
      <c r="H148" s="198"/>
    </row>
    <row r="149" ht="28.5" spans="1:8">
      <c r="A149" s="320"/>
      <c r="B149" s="320"/>
      <c r="C149" s="320"/>
      <c r="D149" s="40" t="s">
        <v>649</v>
      </c>
      <c r="E149" s="40" t="s">
        <v>341</v>
      </c>
      <c r="F149" s="40" t="s">
        <v>245</v>
      </c>
      <c r="G149" s="198"/>
      <c r="H149" s="198"/>
    </row>
    <row r="150" ht="57" spans="1:8">
      <c r="A150" s="70">
        <v>1</v>
      </c>
      <c r="B150" s="151" t="s">
        <v>174</v>
      </c>
      <c r="C150" s="151" t="s">
        <v>163</v>
      </c>
      <c r="D150" s="297">
        <v>84235</v>
      </c>
      <c r="E150" s="297">
        <v>279838</v>
      </c>
      <c r="F150" s="297">
        <v>364073</v>
      </c>
      <c r="G150" s="198"/>
      <c r="H150" s="198"/>
    </row>
    <row r="151" ht="57" spans="1:8">
      <c r="A151" s="70">
        <v>2</v>
      </c>
      <c r="B151" s="151" t="s">
        <v>719</v>
      </c>
      <c r="C151" s="151" t="s">
        <v>720</v>
      </c>
      <c r="D151" s="297">
        <v>0</v>
      </c>
      <c r="E151" s="297">
        <v>109095</v>
      </c>
      <c r="F151" s="297">
        <v>109095</v>
      </c>
      <c r="G151" s="198"/>
      <c r="H151" s="198"/>
    </row>
    <row r="152" ht="99.75" spans="1:8">
      <c r="A152" s="70">
        <v>3</v>
      </c>
      <c r="B152" s="151" t="s">
        <v>721</v>
      </c>
      <c r="C152" s="151" t="s">
        <v>722</v>
      </c>
      <c r="D152" s="297">
        <v>101296</v>
      </c>
      <c r="E152" s="297">
        <v>0</v>
      </c>
      <c r="F152" s="297">
        <v>101296</v>
      </c>
      <c r="G152" s="198"/>
      <c r="H152" s="198"/>
    </row>
    <row r="153" ht="71.25" spans="1:8">
      <c r="A153" s="70">
        <v>4</v>
      </c>
      <c r="B153" s="151" t="s">
        <v>213</v>
      </c>
      <c r="C153" s="151" t="s">
        <v>176</v>
      </c>
      <c r="D153" s="297">
        <v>0</v>
      </c>
      <c r="E153" s="297">
        <v>32930</v>
      </c>
      <c r="F153" s="297">
        <v>32930</v>
      </c>
      <c r="G153" s="198"/>
      <c r="H153" s="198"/>
    </row>
    <row r="154" ht="42.75" spans="1:8">
      <c r="A154" s="70">
        <v>5</v>
      </c>
      <c r="B154" s="151" t="s">
        <v>723</v>
      </c>
      <c r="C154" s="151" t="s">
        <v>663</v>
      </c>
      <c r="D154" s="297">
        <v>0</v>
      </c>
      <c r="E154" s="297">
        <v>32177</v>
      </c>
      <c r="F154" s="297">
        <v>32177</v>
      </c>
      <c r="G154" s="198"/>
      <c r="H154" s="198"/>
    </row>
    <row r="155" ht="42.75" spans="1:8">
      <c r="A155" s="70">
        <v>6</v>
      </c>
      <c r="B155" s="151" t="s">
        <v>724</v>
      </c>
      <c r="C155" s="151" t="s">
        <v>725</v>
      </c>
      <c r="D155" s="297">
        <v>0</v>
      </c>
      <c r="E155" s="297">
        <v>30175</v>
      </c>
      <c r="F155" s="297">
        <v>30175</v>
      </c>
      <c r="G155" s="198"/>
      <c r="H155" s="198"/>
    </row>
    <row r="156" ht="42.75" spans="1:8">
      <c r="A156" s="70">
        <v>7</v>
      </c>
      <c r="B156" s="151" t="s">
        <v>726</v>
      </c>
      <c r="C156" s="151" t="s">
        <v>715</v>
      </c>
      <c r="D156" s="297">
        <v>0</v>
      </c>
      <c r="E156" s="297">
        <v>23503</v>
      </c>
      <c r="F156" s="297">
        <v>23503</v>
      </c>
      <c r="G156" s="198"/>
      <c r="H156" s="198"/>
    </row>
    <row r="157" ht="28.5" spans="1:8">
      <c r="A157" s="70">
        <v>8</v>
      </c>
      <c r="B157" s="151" t="s">
        <v>727</v>
      </c>
      <c r="C157" s="151" t="s">
        <v>728</v>
      </c>
      <c r="D157" s="297">
        <v>21258</v>
      </c>
      <c r="E157" s="297">
        <v>0</v>
      </c>
      <c r="F157" s="297">
        <v>21258</v>
      </c>
      <c r="G157" s="198"/>
      <c r="H157" s="198"/>
    </row>
    <row r="158" ht="57" spans="1:8">
      <c r="A158" s="70">
        <v>9</v>
      </c>
      <c r="B158" s="151" t="s">
        <v>729</v>
      </c>
      <c r="C158" s="151" t="s">
        <v>730</v>
      </c>
      <c r="D158" s="297">
        <v>0</v>
      </c>
      <c r="E158" s="297">
        <v>15260</v>
      </c>
      <c r="F158" s="297">
        <v>15260</v>
      </c>
      <c r="G158" s="198"/>
      <c r="H158" s="198"/>
    </row>
    <row r="159" spans="1:8">
      <c r="A159" s="70">
        <v>10</v>
      </c>
      <c r="B159" s="151" t="s">
        <v>731</v>
      </c>
      <c r="C159" s="151" t="s">
        <v>732</v>
      </c>
      <c r="D159" s="297">
        <v>1082</v>
      </c>
      <c r="E159" s="297">
        <v>13155</v>
      </c>
      <c r="F159" s="297">
        <v>14237</v>
      </c>
      <c r="G159" s="198"/>
      <c r="H159" s="198"/>
    </row>
    <row r="160" ht="15" spans="1:8">
      <c r="A160" s="307" t="s">
        <v>671</v>
      </c>
      <c r="B160" s="308"/>
      <c r="C160" s="309"/>
      <c r="D160" s="310">
        <v>121275</v>
      </c>
      <c r="E160" s="310">
        <v>620566</v>
      </c>
      <c r="F160" s="310">
        <v>741841</v>
      </c>
      <c r="G160" s="198"/>
      <c r="H160" s="198"/>
    </row>
    <row r="161" ht="15.75" spans="1:8">
      <c r="A161" s="126" t="s">
        <v>99</v>
      </c>
      <c r="B161" s="311"/>
      <c r="C161" s="311"/>
      <c r="D161" s="181">
        <v>329146</v>
      </c>
      <c r="E161" s="181">
        <v>1156699</v>
      </c>
      <c r="F161" s="181">
        <v>1485845</v>
      </c>
      <c r="G161" s="198"/>
      <c r="H161" s="198"/>
    </row>
    <row r="162" spans="1:8">
      <c r="A162" s="131"/>
      <c r="B162" s="131"/>
      <c r="C162" s="131"/>
      <c r="D162" s="131"/>
      <c r="E162" s="131"/>
      <c r="F162" s="195"/>
      <c r="G162" s="198"/>
      <c r="H162" s="198"/>
    </row>
    <row r="163" spans="1:8">
      <c r="A163" s="62" t="s">
        <v>710</v>
      </c>
      <c r="B163" s="64"/>
      <c r="C163" s="131"/>
      <c r="D163" s="131"/>
      <c r="E163" s="131"/>
      <c r="F163" s="195"/>
      <c r="G163" s="198"/>
      <c r="H163" s="198"/>
    </row>
    <row r="164" spans="1:8">
      <c r="A164" s="314">
        <v>178</v>
      </c>
      <c r="B164" s="315"/>
      <c r="C164" s="131"/>
      <c r="D164" s="131"/>
      <c r="E164" s="131"/>
      <c r="F164" s="195"/>
      <c r="G164" s="198"/>
      <c r="H164" s="198"/>
    </row>
    <row r="165" spans="1:8">
      <c r="A165" s="131"/>
      <c r="B165" s="131"/>
      <c r="C165" s="131"/>
      <c r="D165" s="131"/>
      <c r="E165" s="131"/>
      <c r="F165" s="198"/>
      <c r="G165" s="198"/>
      <c r="H165" s="198"/>
    </row>
    <row r="166" spans="1:8">
      <c r="A166" s="131"/>
      <c r="B166" s="131"/>
      <c r="C166" s="131"/>
      <c r="D166" s="131"/>
      <c r="E166" s="131"/>
      <c r="F166" s="198"/>
      <c r="G166" s="198"/>
      <c r="H166" s="198"/>
    </row>
    <row r="167" spans="1:8">
      <c r="A167" s="299" t="s">
        <v>733</v>
      </c>
      <c r="B167" s="300"/>
      <c r="C167" s="301"/>
      <c r="D167" s="131"/>
      <c r="E167" s="131"/>
      <c r="F167" s="198"/>
      <c r="G167" s="198"/>
      <c r="H167" s="198"/>
    </row>
    <row r="168" spans="1:8">
      <c r="A168" s="131"/>
      <c r="B168" s="131"/>
      <c r="C168" s="131"/>
      <c r="D168" s="131"/>
      <c r="E168" s="131"/>
      <c r="F168" s="198"/>
      <c r="G168" s="198"/>
      <c r="H168" s="198"/>
    </row>
    <row r="169" spans="1:8">
      <c r="A169" s="131"/>
      <c r="B169" s="131"/>
      <c r="C169" s="131"/>
      <c r="D169" s="131"/>
      <c r="E169" s="131"/>
      <c r="F169" s="198"/>
      <c r="G169" s="198"/>
      <c r="H169" s="198"/>
    </row>
    <row r="170" ht="15" spans="1:8">
      <c r="A170" s="113" t="s">
        <v>104</v>
      </c>
      <c r="B170" s="302" t="s">
        <v>105</v>
      </c>
      <c r="C170" s="51" t="s">
        <v>76</v>
      </c>
      <c r="D170" s="122" t="s">
        <v>88</v>
      </c>
      <c r="E170" s="122"/>
      <c r="F170" s="50"/>
      <c r="G170" s="198"/>
      <c r="H170" s="198"/>
    </row>
    <row r="171" spans="1:8">
      <c r="A171" s="113"/>
      <c r="B171" s="302"/>
      <c r="C171" s="138"/>
      <c r="D171" s="303" t="s">
        <v>310</v>
      </c>
      <c r="E171" s="304" t="s">
        <v>341</v>
      </c>
      <c r="F171" s="304" t="s">
        <v>106</v>
      </c>
      <c r="G171" s="198"/>
      <c r="H171" s="198"/>
    </row>
    <row r="172" spans="1:8">
      <c r="A172" s="113"/>
      <c r="B172" s="302"/>
      <c r="C172" s="123"/>
      <c r="D172" s="305"/>
      <c r="E172" s="306"/>
      <c r="F172" s="306"/>
      <c r="G172" s="198"/>
      <c r="H172" s="198"/>
    </row>
    <row r="173" ht="42.75" spans="1:8">
      <c r="A173" s="70">
        <v>1</v>
      </c>
      <c r="B173" s="151" t="s">
        <v>734</v>
      </c>
      <c r="C173" s="151" t="s">
        <v>735</v>
      </c>
      <c r="D173" s="151"/>
      <c r="E173" s="151">
        <v>135730</v>
      </c>
      <c r="F173" s="151">
        <v>135730</v>
      </c>
      <c r="G173" s="198"/>
      <c r="H173" s="198"/>
    </row>
    <row r="174" ht="28.5" spans="1:8">
      <c r="A174" s="70">
        <v>2</v>
      </c>
      <c r="B174" s="151" t="s">
        <v>712</v>
      </c>
      <c r="C174" s="151" t="s">
        <v>193</v>
      </c>
      <c r="D174" s="151"/>
      <c r="E174" s="151">
        <v>28381</v>
      </c>
      <c r="F174" s="151">
        <v>28381</v>
      </c>
      <c r="G174" s="198"/>
      <c r="H174" s="198"/>
    </row>
    <row r="175" ht="57" spans="1:8">
      <c r="A175" s="70">
        <v>3</v>
      </c>
      <c r="B175" s="151" t="s">
        <v>156</v>
      </c>
      <c r="C175" s="151" t="s">
        <v>157</v>
      </c>
      <c r="D175" s="151">
        <v>12937</v>
      </c>
      <c r="E175" s="151">
        <v>2</v>
      </c>
      <c r="F175" s="151">
        <v>12939</v>
      </c>
      <c r="G175" s="198"/>
      <c r="H175" s="198"/>
    </row>
    <row r="176" ht="42.75" spans="1:8">
      <c r="A176" s="70">
        <v>4</v>
      </c>
      <c r="B176" s="151" t="s">
        <v>345</v>
      </c>
      <c r="C176" s="151" t="s">
        <v>736</v>
      </c>
      <c r="D176" s="151"/>
      <c r="E176" s="151">
        <v>5429</v>
      </c>
      <c r="F176" s="151">
        <v>5429</v>
      </c>
      <c r="G176" s="198"/>
      <c r="H176" s="198"/>
    </row>
    <row r="177" ht="57" spans="1:8">
      <c r="A177" s="70">
        <v>5</v>
      </c>
      <c r="B177" s="151" t="s">
        <v>156</v>
      </c>
      <c r="C177" s="151" t="s">
        <v>157</v>
      </c>
      <c r="D177" s="151">
        <v>0</v>
      </c>
      <c r="E177" s="151">
        <v>5345</v>
      </c>
      <c r="F177" s="151">
        <v>5345</v>
      </c>
      <c r="G177" s="198"/>
      <c r="H177" s="198"/>
    </row>
    <row r="178" ht="28.5" spans="1:8">
      <c r="A178" s="70">
        <v>6</v>
      </c>
      <c r="B178" s="151" t="s">
        <v>202</v>
      </c>
      <c r="C178" s="151" t="s">
        <v>196</v>
      </c>
      <c r="D178" s="151"/>
      <c r="E178" s="151">
        <v>4625</v>
      </c>
      <c r="F178" s="151">
        <v>4625</v>
      </c>
      <c r="G178" s="198"/>
      <c r="H178" s="198"/>
    </row>
    <row r="179" ht="28.5" spans="1:8">
      <c r="A179" s="70">
        <v>7</v>
      </c>
      <c r="B179" s="151" t="s">
        <v>737</v>
      </c>
      <c r="C179" s="151" t="s">
        <v>738</v>
      </c>
      <c r="D179" s="151"/>
      <c r="E179" s="151">
        <v>4575</v>
      </c>
      <c r="F179" s="151">
        <v>4575</v>
      </c>
      <c r="G179" s="198"/>
      <c r="H179" s="198"/>
    </row>
    <row r="180" ht="42.75" spans="1:8">
      <c r="A180" s="70">
        <v>8</v>
      </c>
      <c r="B180" s="151" t="s">
        <v>739</v>
      </c>
      <c r="C180" s="151" t="s">
        <v>740</v>
      </c>
      <c r="D180" s="151">
        <v>2457</v>
      </c>
      <c r="E180" s="151">
        <v>0</v>
      </c>
      <c r="F180" s="151">
        <v>2457</v>
      </c>
      <c r="G180" s="198"/>
      <c r="H180" s="198"/>
    </row>
    <row r="181" ht="57" spans="1:8">
      <c r="A181" s="70">
        <v>9</v>
      </c>
      <c r="B181" s="151" t="s">
        <v>156</v>
      </c>
      <c r="C181" s="151" t="s">
        <v>157</v>
      </c>
      <c r="D181" s="151">
        <v>0</v>
      </c>
      <c r="E181" s="151">
        <v>2145</v>
      </c>
      <c r="F181" s="151">
        <v>2145</v>
      </c>
      <c r="G181" s="198"/>
      <c r="H181" s="198"/>
    </row>
    <row r="182" ht="57" spans="1:8">
      <c r="A182" s="70">
        <v>10</v>
      </c>
      <c r="B182" s="151" t="s">
        <v>156</v>
      </c>
      <c r="C182" s="151" t="s">
        <v>157</v>
      </c>
      <c r="D182" s="151">
        <v>0</v>
      </c>
      <c r="E182" s="151">
        <v>1127</v>
      </c>
      <c r="F182" s="151">
        <v>1127</v>
      </c>
      <c r="G182" s="198"/>
      <c r="H182" s="198"/>
    </row>
    <row r="183" ht="15" customHeight="1" spans="1:8">
      <c r="A183" s="324" t="s">
        <v>671</v>
      </c>
      <c r="B183" s="325"/>
      <c r="C183" s="326"/>
      <c r="D183" s="310">
        <v>1906</v>
      </c>
      <c r="E183" s="310">
        <v>63513</v>
      </c>
      <c r="F183" s="310">
        <v>65419</v>
      </c>
      <c r="G183" s="198"/>
      <c r="H183" s="198"/>
    </row>
    <row r="184" ht="15.75" spans="1:8">
      <c r="A184" s="126" t="s">
        <v>334</v>
      </c>
      <c r="B184" s="311"/>
      <c r="C184" s="127"/>
      <c r="D184" s="181">
        <v>17300</v>
      </c>
      <c r="E184" s="181">
        <v>250872</v>
      </c>
      <c r="F184" s="181">
        <v>268172</v>
      </c>
      <c r="G184" s="198"/>
      <c r="H184" s="198"/>
    </row>
    <row r="185" spans="1:8">
      <c r="A185" s="131"/>
      <c r="B185" s="131"/>
      <c r="C185" s="131"/>
      <c r="D185" s="131"/>
      <c r="E185" s="131"/>
      <c r="F185" s="195"/>
      <c r="G185" s="198"/>
      <c r="H185" s="198"/>
    </row>
    <row r="186" ht="15" spans="1:8">
      <c r="A186" s="312" t="s">
        <v>672</v>
      </c>
      <c r="B186" s="313"/>
      <c r="C186" s="131"/>
      <c r="D186" s="131"/>
      <c r="E186" s="131"/>
      <c r="F186" s="195"/>
      <c r="G186" s="198"/>
      <c r="H186" s="198"/>
    </row>
    <row r="187" spans="1:8">
      <c r="A187" s="314">
        <v>39</v>
      </c>
      <c r="B187" s="315"/>
      <c r="C187" s="131"/>
      <c r="D187" s="131"/>
      <c r="E187" s="131"/>
      <c r="F187" s="195"/>
      <c r="G187" s="198"/>
      <c r="H187" s="198"/>
    </row>
    <row r="188" spans="1:8">
      <c r="A188" s="131"/>
      <c r="B188" s="131"/>
      <c r="C188" s="131"/>
      <c r="D188" s="131"/>
      <c r="E188" s="131"/>
      <c r="F188" s="198"/>
      <c r="G188" s="198"/>
      <c r="H188" s="198"/>
    </row>
    <row r="189" spans="1:8">
      <c r="A189" s="131"/>
      <c r="B189" s="131"/>
      <c r="C189" s="131"/>
      <c r="D189" s="131"/>
      <c r="E189" s="131"/>
      <c r="F189" s="198"/>
      <c r="G189" s="198"/>
      <c r="H189" s="198"/>
    </row>
    <row r="190" spans="1:8">
      <c r="A190" s="131"/>
      <c r="B190" s="131"/>
      <c r="C190" s="131"/>
      <c r="D190" s="131"/>
      <c r="E190" s="131"/>
      <c r="F190" s="198"/>
      <c r="G190" s="198"/>
      <c r="H190" s="198"/>
    </row>
    <row r="191" spans="1:8">
      <c r="A191" s="131"/>
      <c r="B191" s="131"/>
      <c r="C191" s="131"/>
      <c r="D191" s="131"/>
      <c r="E191" s="131"/>
      <c r="F191" s="198"/>
      <c r="G191" s="198"/>
      <c r="H191" s="198"/>
    </row>
    <row r="192" spans="1:8">
      <c r="A192" s="316" t="s">
        <v>104</v>
      </c>
      <c r="B192" s="316" t="s">
        <v>105</v>
      </c>
      <c r="C192" s="316" t="s">
        <v>314</v>
      </c>
      <c r="D192" s="317" t="s">
        <v>100</v>
      </c>
      <c r="E192" s="318"/>
      <c r="F192" s="319"/>
      <c r="G192" s="198"/>
      <c r="H192" s="198"/>
    </row>
    <row r="193" ht="28.5" spans="1:8">
      <c r="A193" s="320"/>
      <c r="B193" s="320"/>
      <c r="C193" s="320"/>
      <c r="D193" s="40" t="s">
        <v>649</v>
      </c>
      <c r="E193" s="40" t="s">
        <v>341</v>
      </c>
      <c r="F193" s="40" t="s">
        <v>245</v>
      </c>
      <c r="G193" s="198"/>
      <c r="H193" s="198"/>
    </row>
    <row r="194" ht="42.75" spans="1:8">
      <c r="A194" s="70">
        <v>1</v>
      </c>
      <c r="B194" s="151" t="s">
        <v>723</v>
      </c>
      <c r="C194" s="151" t="s">
        <v>663</v>
      </c>
      <c r="D194" s="297">
        <v>0</v>
      </c>
      <c r="E194" s="297">
        <v>135730</v>
      </c>
      <c r="F194" s="297">
        <v>135730</v>
      </c>
      <c r="G194" s="198"/>
      <c r="H194" s="198"/>
    </row>
    <row r="195" ht="63.75" customHeight="1" spans="1:8">
      <c r="A195" s="70">
        <v>2</v>
      </c>
      <c r="B195" s="151" t="s">
        <v>208</v>
      </c>
      <c r="C195" s="151" t="s">
        <v>203</v>
      </c>
      <c r="D195" s="297">
        <v>0</v>
      </c>
      <c r="E195" s="297">
        <v>30197</v>
      </c>
      <c r="F195" s="297">
        <v>30197</v>
      </c>
      <c r="G195" s="198"/>
      <c r="H195" s="198"/>
    </row>
    <row r="196" ht="28.5" spans="1:8">
      <c r="A196" s="70">
        <v>3</v>
      </c>
      <c r="B196" s="151" t="s">
        <v>192</v>
      </c>
      <c r="C196" s="151" t="s">
        <v>193</v>
      </c>
      <c r="D196" s="297">
        <v>0</v>
      </c>
      <c r="E196" s="297">
        <v>28381</v>
      </c>
      <c r="F196" s="297">
        <v>28381</v>
      </c>
      <c r="G196" s="198"/>
      <c r="H196" s="198"/>
    </row>
    <row r="197" ht="42.75" spans="1:8">
      <c r="A197" s="70">
        <v>4</v>
      </c>
      <c r="B197" s="151" t="s">
        <v>741</v>
      </c>
      <c r="C197" s="151" t="s">
        <v>742</v>
      </c>
      <c r="D197" s="297">
        <v>0</v>
      </c>
      <c r="E197" s="297">
        <v>27662</v>
      </c>
      <c r="F197" s="297">
        <v>27662</v>
      </c>
      <c r="G197" s="198"/>
      <c r="H197" s="198"/>
    </row>
    <row r="198" ht="57" spans="1:8">
      <c r="A198" s="70"/>
      <c r="B198" s="151" t="s">
        <v>174</v>
      </c>
      <c r="C198" s="151" t="s">
        <v>163</v>
      </c>
      <c r="D198" s="297">
        <v>0</v>
      </c>
      <c r="E198" s="297">
        <v>10704</v>
      </c>
      <c r="F198" s="297">
        <v>10704</v>
      </c>
      <c r="G198" s="198"/>
      <c r="H198" s="198"/>
    </row>
    <row r="199" ht="42.75" spans="1:8">
      <c r="A199" s="70">
        <v>5</v>
      </c>
      <c r="B199" s="151" t="s">
        <v>743</v>
      </c>
      <c r="C199" s="151" t="s">
        <v>744</v>
      </c>
      <c r="D199" s="297">
        <v>0</v>
      </c>
      <c r="E199" s="297">
        <v>5429</v>
      </c>
      <c r="F199" s="297">
        <v>5429</v>
      </c>
      <c r="G199" s="198"/>
      <c r="H199" s="198"/>
    </row>
    <row r="200" ht="85.5" spans="1:8">
      <c r="A200" s="70">
        <v>6</v>
      </c>
      <c r="B200" s="151" t="s">
        <v>208</v>
      </c>
      <c r="C200" s="151" t="s">
        <v>745</v>
      </c>
      <c r="D200" s="297">
        <v>0</v>
      </c>
      <c r="E200" s="297">
        <v>4625</v>
      </c>
      <c r="F200" s="297">
        <v>4625</v>
      </c>
      <c r="G200" s="198"/>
      <c r="H200" s="198"/>
    </row>
    <row r="201" ht="28.5" spans="1:8">
      <c r="A201" s="70">
        <v>7</v>
      </c>
      <c r="B201" s="151" t="s">
        <v>215</v>
      </c>
      <c r="C201" s="151" t="s">
        <v>746</v>
      </c>
      <c r="D201" s="297">
        <v>0</v>
      </c>
      <c r="E201" s="297">
        <v>4575</v>
      </c>
      <c r="F201" s="297">
        <v>4575</v>
      </c>
      <c r="G201" s="198"/>
      <c r="H201" s="198"/>
    </row>
    <row r="202" ht="85.5" spans="1:8">
      <c r="A202" s="70">
        <v>8</v>
      </c>
      <c r="B202" s="151" t="s">
        <v>208</v>
      </c>
      <c r="C202" s="151" t="s">
        <v>747</v>
      </c>
      <c r="D202" s="297">
        <v>0</v>
      </c>
      <c r="E202" s="297">
        <v>1587</v>
      </c>
      <c r="F202" s="297">
        <v>1587</v>
      </c>
      <c r="G202" s="198"/>
      <c r="H202" s="198"/>
    </row>
    <row r="203" ht="28.5" spans="1:8">
      <c r="A203" s="70">
        <v>9</v>
      </c>
      <c r="B203" s="151" t="s">
        <v>748</v>
      </c>
      <c r="C203" s="151" t="s">
        <v>749</v>
      </c>
      <c r="D203" s="297">
        <v>0</v>
      </c>
      <c r="E203" s="297">
        <v>636</v>
      </c>
      <c r="F203" s="297">
        <v>636</v>
      </c>
      <c r="G203" s="198"/>
      <c r="H203" s="198"/>
    </row>
    <row r="204" spans="1:8">
      <c r="A204" s="70">
        <v>10</v>
      </c>
      <c r="B204" s="151" t="s">
        <v>750</v>
      </c>
      <c r="C204" s="151" t="s">
        <v>751</v>
      </c>
      <c r="D204" s="297">
        <v>0</v>
      </c>
      <c r="E204" s="297">
        <v>134</v>
      </c>
      <c r="F204" s="297">
        <v>134</v>
      </c>
      <c r="G204" s="198"/>
      <c r="H204" s="198"/>
    </row>
    <row r="205" ht="15" spans="1:8">
      <c r="A205" s="307" t="s">
        <v>671</v>
      </c>
      <c r="B205" s="308"/>
      <c r="C205" s="309"/>
      <c r="D205" s="310">
        <v>0</v>
      </c>
      <c r="E205" s="310">
        <v>1211</v>
      </c>
      <c r="F205" s="310">
        <v>1211</v>
      </c>
      <c r="G205" s="198"/>
      <c r="H205" s="198"/>
    </row>
    <row r="206" ht="15.75" spans="1:8">
      <c r="A206" s="126" t="s">
        <v>99</v>
      </c>
      <c r="B206" s="311"/>
      <c r="C206" s="311"/>
      <c r="D206" s="181">
        <v>0</v>
      </c>
      <c r="E206" s="181">
        <v>250871</v>
      </c>
      <c r="F206" s="181">
        <v>250871</v>
      </c>
      <c r="G206" s="198"/>
      <c r="H206" s="198"/>
    </row>
    <row r="207" spans="1:8">
      <c r="A207" s="131"/>
      <c r="B207" s="131"/>
      <c r="C207" s="131"/>
      <c r="D207" s="131"/>
      <c r="E207" s="131"/>
      <c r="F207" s="195"/>
      <c r="G207" s="198"/>
      <c r="H207" s="198"/>
    </row>
    <row r="208" spans="1:8">
      <c r="A208" s="62" t="s">
        <v>710</v>
      </c>
      <c r="B208" s="64"/>
      <c r="C208" s="131"/>
      <c r="D208" s="131"/>
      <c r="E208" s="131"/>
      <c r="F208" s="195"/>
      <c r="G208" s="198"/>
      <c r="H208" s="198"/>
    </row>
    <row r="209" spans="1:8">
      <c r="A209" s="314">
        <v>34</v>
      </c>
      <c r="B209" s="315"/>
      <c r="C209" s="131"/>
      <c r="D209" s="131"/>
      <c r="E209" s="131"/>
      <c r="F209" s="195"/>
      <c r="G209" s="198"/>
      <c r="H209" s="198"/>
    </row>
    <row r="210" spans="1:8">
      <c r="A210" s="131"/>
      <c r="B210" s="131"/>
      <c r="C210" s="131"/>
      <c r="D210" s="131"/>
      <c r="E210" s="131"/>
      <c r="F210" s="198"/>
      <c r="G210" s="198"/>
      <c r="H210" s="198"/>
    </row>
    <row r="211" spans="1:8">
      <c r="A211" s="131"/>
      <c r="B211" s="131"/>
      <c r="C211" s="131"/>
      <c r="D211" s="131"/>
      <c r="E211" s="131"/>
      <c r="F211" s="198"/>
      <c r="G211" s="198"/>
      <c r="H211" s="198"/>
    </row>
    <row r="212" spans="1:8">
      <c r="A212" s="299" t="s">
        <v>752</v>
      </c>
      <c r="B212" s="300"/>
      <c r="C212" s="301"/>
      <c r="D212" s="131"/>
      <c r="E212" s="131"/>
      <c r="F212" s="198"/>
      <c r="G212" s="198"/>
      <c r="H212" s="198"/>
    </row>
    <row r="213" spans="1:8">
      <c r="A213" s="131"/>
      <c r="B213" s="131"/>
      <c r="C213" s="131"/>
      <c r="D213" s="131"/>
      <c r="E213" s="131"/>
      <c r="F213" s="198"/>
      <c r="G213" s="198"/>
      <c r="H213" s="198"/>
    </row>
    <row r="214" spans="1:8">
      <c r="A214" s="131"/>
      <c r="B214" s="131"/>
      <c r="C214" s="131"/>
      <c r="D214" s="131"/>
      <c r="E214" s="131"/>
      <c r="F214" s="198"/>
      <c r="G214" s="198"/>
      <c r="H214" s="198"/>
    </row>
    <row r="215" spans="1:8">
      <c r="A215" s="131"/>
      <c r="B215" s="131"/>
      <c r="C215" s="131"/>
      <c r="D215" s="131"/>
      <c r="E215" s="131"/>
      <c r="F215" s="198"/>
      <c r="G215" s="198"/>
      <c r="H215" s="198"/>
    </row>
    <row r="216" ht="15" spans="1:8">
      <c r="A216" s="113" t="s">
        <v>104</v>
      </c>
      <c r="B216" s="302" t="s">
        <v>105</v>
      </c>
      <c r="C216" s="51" t="s">
        <v>76</v>
      </c>
      <c r="D216" s="122" t="s">
        <v>88</v>
      </c>
      <c r="E216" s="122"/>
      <c r="F216" s="50"/>
      <c r="G216" s="198"/>
      <c r="H216" s="198"/>
    </row>
    <row r="217" spans="1:8">
      <c r="A217" s="113"/>
      <c r="B217" s="302"/>
      <c r="C217" s="138"/>
      <c r="D217" s="303" t="s">
        <v>310</v>
      </c>
      <c r="E217" s="304" t="s">
        <v>341</v>
      </c>
      <c r="F217" s="304" t="s">
        <v>106</v>
      </c>
      <c r="G217" s="198"/>
      <c r="H217" s="198"/>
    </row>
    <row r="218" spans="1:8">
      <c r="A218" s="113"/>
      <c r="B218" s="302"/>
      <c r="C218" s="123"/>
      <c r="D218" s="305"/>
      <c r="E218" s="306"/>
      <c r="F218" s="306"/>
      <c r="G218" s="198"/>
      <c r="H218" s="198"/>
    </row>
    <row r="219" ht="28.5" spans="1:8">
      <c r="A219" s="70">
        <v>1</v>
      </c>
      <c r="B219" s="151" t="s">
        <v>753</v>
      </c>
      <c r="C219" s="151" t="s">
        <v>754</v>
      </c>
      <c r="D219" s="297">
        <v>5375</v>
      </c>
      <c r="E219" s="297">
        <v>101656</v>
      </c>
      <c r="F219" s="297">
        <v>107031</v>
      </c>
      <c r="G219" s="198"/>
      <c r="H219" s="198"/>
    </row>
    <row r="220" ht="28.5" spans="1:8">
      <c r="A220" s="70">
        <v>2</v>
      </c>
      <c r="B220" s="151" t="s">
        <v>755</v>
      </c>
      <c r="C220" s="151" t="s">
        <v>167</v>
      </c>
      <c r="D220" s="297">
        <v>0</v>
      </c>
      <c r="E220" s="297">
        <v>38175</v>
      </c>
      <c r="F220" s="297">
        <v>38175</v>
      </c>
      <c r="G220" s="198"/>
      <c r="H220" s="198"/>
    </row>
    <row r="221" ht="28.5" spans="1:8">
      <c r="A221" s="70">
        <v>3</v>
      </c>
      <c r="B221" s="151" t="s">
        <v>756</v>
      </c>
      <c r="C221" s="151" t="s">
        <v>757</v>
      </c>
      <c r="D221" s="297">
        <v>0</v>
      </c>
      <c r="E221" s="297">
        <v>22330</v>
      </c>
      <c r="F221" s="297">
        <v>22330</v>
      </c>
      <c r="G221" s="198"/>
      <c r="H221" s="198"/>
    </row>
    <row r="222" ht="28.5" spans="1:8">
      <c r="A222" s="70">
        <v>4</v>
      </c>
      <c r="B222" s="151" t="s">
        <v>756</v>
      </c>
      <c r="C222" s="151" t="s">
        <v>757</v>
      </c>
      <c r="D222" s="297">
        <v>0</v>
      </c>
      <c r="E222" s="297">
        <v>7959</v>
      </c>
      <c r="F222" s="297">
        <v>7959</v>
      </c>
      <c r="G222" s="198"/>
      <c r="H222" s="198"/>
    </row>
    <row r="223" ht="28.5" spans="1:8">
      <c r="A223" s="70">
        <v>5</v>
      </c>
      <c r="B223" s="151" t="s">
        <v>756</v>
      </c>
      <c r="C223" s="151" t="s">
        <v>757</v>
      </c>
      <c r="D223" s="297">
        <v>0</v>
      </c>
      <c r="E223" s="297">
        <v>6968</v>
      </c>
      <c r="F223" s="297">
        <v>6968</v>
      </c>
      <c r="G223" s="198"/>
      <c r="H223" s="198"/>
    </row>
    <row r="224" ht="57" spans="1:8">
      <c r="A224" s="70">
        <v>6</v>
      </c>
      <c r="B224" s="151" t="s">
        <v>758</v>
      </c>
      <c r="C224" s="151" t="s">
        <v>163</v>
      </c>
      <c r="D224" s="297">
        <v>0</v>
      </c>
      <c r="E224" s="297">
        <v>6465</v>
      </c>
      <c r="F224" s="297">
        <v>6465</v>
      </c>
      <c r="G224" s="198"/>
      <c r="H224" s="198"/>
    </row>
    <row r="225" ht="28.5" spans="1:8">
      <c r="A225" s="70">
        <v>7</v>
      </c>
      <c r="B225" s="151" t="s">
        <v>117</v>
      </c>
      <c r="C225" s="151" t="s">
        <v>118</v>
      </c>
      <c r="D225" s="297">
        <v>0</v>
      </c>
      <c r="E225" s="297">
        <v>6217</v>
      </c>
      <c r="F225" s="297">
        <v>6217</v>
      </c>
      <c r="G225" s="198"/>
      <c r="H225" s="198"/>
    </row>
    <row r="226" ht="42.75" spans="1:8">
      <c r="A226" s="70">
        <v>8</v>
      </c>
      <c r="B226" s="151" t="s">
        <v>374</v>
      </c>
      <c r="C226" s="151" t="s">
        <v>759</v>
      </c>
      <c r="D226" s="297">
        <v>0</v>
      </c>
      <c r="E226" s="297">
        <v>5955</v>
      </c>
      <c r="F226" s="297">
        <v>5955</v>
      </c>
      <c r="G226" s="198"/>
      <c r="H226" s="198"/>
    </row>
    <row r="227" ht="28.5" spans="1:8">
      <c r="A227" s="70">
        <v>9</v>
      </c>
      <c r="B227" s="151" t="s">
        <v>760</v>
      </c>
      <c r="C227" s="151" t="s">
        <v>761</v>
      </c>
      <c r="D227" s="297">
        <v>0</v>
      </c>
      <c r="E227" s="297">
        <v>5820</v>
      </c>
      <c r="F227" s="297">
        <v>5820</v>
      </c>
      <c r="G227" s="198"/>
      <c r="H227" s="198"/>
    </row>
    <row r="228" ht="28.5" spans="1:8">
      <c r="A228" s="70">
        <v>10</v>
      </c>
      <c r="B228" s="151" t="s">
        <v>762</v>
      </c>
      <c r="C228" s="151" t="s">
        <v>763</v>
      </c>
      <c r="D228" s="297">
        <v>0</v>
      </c>
      <c r="E228" s="297">
        <v>5686</v>
      </c>
      <c r="F228" s="297">
        <v>5686</v>
      </c>
      <c r="G228" s="198"/>
      <c r="H228" s="198"/>
    </row>
    <row r="229" ht="15.75" spans="1:8">
      <c r="A229" s="324" t="s">
        <v>671</v>
      </c>
      <c r="B229" s="325"/>
      <c r="C229" s="326"/>
      <c r="D229" s="310">
        <v>53891</v>
      </c>
      <c r="E229" s="310">
        <v>255329</v>
      </c>
      <c r="F229" s="310">
        <v>309220</v>
      </c>
      <c r="G229" s="198"/>
      <c r="H229" s="198"/>
    </row>
    <row r="230" ht="15.75" spans="1:8">
      <c r="A230" s="126" t="s">
        <v>334</v>
      </c>
      <c r="B230" s="311"/>
      <c r="C230" s="127"/>
      <c r="D230" s="181">
        <v>59266</v>
      </c>
      <c r="E230" s="181">
        <v>462560</v>
      </c>
      <c r="F230" s="181">
        <v>521826</v>
      </c>
      <c r="G230" s="198"/>
      <c r="H230" s="198"/>
    </row>
    <row r="231" spans="1:8">
      <c r="A231" s="131"/>
      <c r="B231" s="131"/>
      <c r="C231" s="131"/>
      <c r="D231" s="131"/>
      <c r="E231" s="131"/>
      <c r="F231" s="195"/>
      <c r="G231" s="198"/>
      <c r="H231" s="198"/>
    </row>
    <row r="232" ht="15" spans="1:8">
      <c r="A232" s="312" t="s">
        <v>672</v>
      </c>
      <c r="B232" s="313"/>
      <c r="C232" s="131"/>
      <c r="D232" s="131"/>
      <c r="E232" s="131"/>
      <c r="F232" s="195"/>
      <c r="G232" s="198"/>
      <c r="H232" s="198"/>
    </row>
    <row r="233" spans="1:8">
      <c r="A233" s="321">
        <v>349</v>
      </c>
      <c r="B233" s="323"/>
      <c r="C233" s="131"/>
      <c r="D233" s="131"/>
      <c r="E233" s="131"/>
      <c r="F233" s="198"/>
      <c r="G233" s="198"/>
      <c r="H233" s="198"/>
    </row>
    <row r="234" spans="1:8">
      <c r="A234" s="131"/>
      <c r="B234" s="131"/>
      <c r="C234" s="131"/>
      <c r="D234" s="131"/>
      <c r="E234" s="131"/>
      <c r="F234" s="198"/>
      <c r="G234" s="198"/>
      <c r="H234" s="198"/>
    </row>
    <row r="235" spans="1:8">
      <c r="A235" s="316" t="s">
        <v>104</v>
      </c>
      <c r="B235" s="316" t="s">
        <v>105</v>
      </c>
      <c r="C235" s="316" t="s">
        <v>314</v>
      </c>
      <c r="D235" s="317" t="s">
        <v>100</v>
      </c>
      <c r="E235" s="318"/>
      <c r="F235" s="319"/>
      <c r="G235" s="198"/>
      <c r="H235" s="198"/>
    </row>
    <row r="236" ht="28.5" spans="1:8">
      <c r="A236" s="320"/>
      <c r="B236" s="320"/>
      <c r="C236" s="320"/>
      <c r="D236" s="40" t="s">
        <v>649</v>
      </c>
      <c r="E236" s="40" t="s">
        <v>341</v>
      </c>
      <c r="F236" s="40" t="s">
        <v>245</v>
      </c>
      <c r="G236" s="198"/>
      <c r="H236" s="198"/>
    </row>
    <row r="237" ht="57" spans="1:8">
      <c r="A237" s="70">
        <v>1</v>
      </c>
      <c r="B237" s="151" t="s">
        <v>764</v>
      </c>
      <c r="C237" s="151" t="s">
        <v>163</v>
      </c>
      <c r="D237" s="297">
        <v>40047</v>
      </c>
      <c r="E237" s="297">
        <v>115584</v>
      </c>
      <c r="F237" s="297">
        <v>155631</v>
      </c>
      <c r="G237" s="198"/>
      <c r="H237" s="198"/>
    </row>
    <row r="238" ht="42.75" spans="1:8">
      <c r="A238" s="70">
        <v>2</v>
      </c>
      <c r="B238" s="151" t="s">
        <v>753</v>
      </c>
      <c r="C238" s="151" t="s">
        <v>169</v>
      </c>
      <c r="D238" s="297">
        <v>129933</v>
      </c>
      <c r="E238" s="297">
        <v>0</v>
      </c>
      <c r="F238" s="297">
        <v>129933</v>
      </c>
      <c r="G238" s="198"/>
      <c r="H238" s="198"/>
    </row>
    <row r="239" ht="28.5" spans="1:8">
      <c r="A239" s="70">
        <v>3</v>
      </c>
      <c r="B239" s="151" t="s">
        <v>765</v>
      </c>
      <c r="C239" s="151" t="s">
        <v>167</v>
      </c>
      <c r="D239" s="297">
        <v>43860</v>
      </c>
      <c r="E239" s="297">
        <v>0</v>
      </c>
      <c r="F239" s="297">
        <v>43860</v>
      </c>
      <c r="G239" s="198"/>
      <c r="H239" s="198"/>
    </row>
    <row r="240" ht="57" spans="1:8">
      <c r="A240" s="70">
        <v>4</v>
      </c>
      <c r="B240" s="151" t="s">
        <v>677</v>
      </c>
      <c r="C240" s="151" t="s">
        <v>678</v>
      </c>
      <c r="D240" s="297">
        <v>17821</v>
      </c>
      <c r="E240" s="297">
        <v>6929</v>
      </c>
      <c r="F240" s="297">
        <v>24750</v>
      </c>
      <c r="G240" s="198"/>
      <c r="H240" s="198"/>
    </row>
    <row r="241" ht="28.5" spans="1:8">
      <c r="A241" s="70">
        <v>5</v>
      </c>
      <c r="B241" s="151" t="s">
        <v>766</v>
      </c>
      <c r="C241" s="151" t="s">
        <v>728</v>
      </c>
      <c r="D241" s="297">
        <v>15033</v>
      </c>
      <c r="E241" s="297">
        <v>0</v>
      </c>
      <c r="F241" s="297">
        <v>15033</v>
      </c>
      <c r="G241" s="198"/>
      <c r="H241" s="198"/>
    </row>
    <row r="242" ht="28.5" spans="1:8">
      <c r="A242" s="70">
        <v>6</v>
      </c>
      <c r="B242" s="151" t="s">
        <v>767</v>
      </c>
      <c r="C242" s="151" t="s">
        <v>768</v>
      </c>
      <c r="D242" s="297">
        <v>0</v>
      </c>
      <c r="E242" s="297">
        <v>9585</v>
      </c>
      <c r="F242" s="297">
        <v>9585</v>
      </c>
      <c r="G242" s="198"/>
      <c r="H242" s="198"/>
    </row>
    <row r="243" ht="57" spans="1:8">
      <c r="A243" s="70">
        <v>7</v>
      </c>
      <c r="B243" s="151" t="s">
        <v>769</v>
      </c>
      <c r="C243" s="151" t="s">
        <v>770</v>
      </c>
      <c r="D243" s="297">
        <v>0</v>
      </c>
      <c r="E243" s="297">
        <v>8699</v>
      </c>
      <c r="F243" s="297">
        <v>8699</v>
      </c>
      <c r="G243" s="198"/>
      <c r="H243" s="198"/>
    </row>
    <row r="244" ht="42.75" spans="1:8">
      <c r="A244" s="70">
        <v>8</v>
      </c>
      <c r="B244" s="151" t="s">
        <v>771</v>
      </c>
      <c r="C244" s="151" t="s">
        <v>744</v>
      </c>
      <c r="D244" s="297">
        <v>0</v>
      </c>
      <c r="E244" s="297">
        <v>7904</v>
      </c>
      <c r="F244" s="297">
        <v>7904</v>
      </c>
      <c r="G244" s="198"/>
      <c r="H244" s="198"/>
    </row>
    <row r="245" ht="28.5" spans="1:8">
      <c r="A245" s="70">
        <v>9</v>
      </c>
      <c r="B245" s="151" t="s">
        <v>772</v>
      </c>
      <c r="C245" s="151" t="s">
        <v>773</v>
      </c>
      <c r="D245" s="297">
        <v>0</v>
      </c>
      <c r="E245" s="297">
        <v>6640</v>
      </c>
      <c r="F245" s="297">
        <v>6640</v>
      </c>
      <c r="G245" s="198"/>
      <c r="H245" s="198"/>
    </row>
    <row r="246" ht="28.5" spans="1:8">
      <c r="A246" s="70">
        <v>10</v>
      </c>
      <c r="B246" s="151" t="s">
        <v>774</v>
      </c>
      <c r="C246" s="151" t="s">
        <v>775</v>
      </c>
      <c r="D246" s="297">
        <v>0</v>
      </c>
      <c r="E246" s="297">
        <v>6217</v>
      </c>
      <c r="F246" s="297">
        <v>6217</v>
      </c>
      <c r="G246" s="198"/>
      <c r="H246" s="198"/>
    </row>
    <row r="247" ht="15" spans="1:8">
      <c r="A247" s="307" t="s">
        <v>671</v>
      </c>
      <c r="B247" s="308"/>
      <c r="C247" s="309"/>
      <c r="D247" s="310">
        <v>22683</v>
      </c>
      <c r="E247" s="310">
        <v>103663</v>
      </c>
      <c r="F247" s="310">
        <v>126346</v>
      </c>
      <c r="G247" s="198"/>
      <c r="H247" s="198"/>
    </row>
    <row r="248" ht="15.75" spans="1:8">
      <c r="A248" s="126" t="s">
        <v>99</v>
      </c>
      <c r="B248" s="311"/>
      <c r="C248" s="311"/>
      <c r="D248" s="193">
        <v>269377</v>
      </c>
      <c r="E248" s="193">
        <v>265219</v>
      </c>
      <c r="F248" s="193">
        <v>534598</v>
      </c>
      <c r="G248" s="198"/>
      <c r="H248" s="198"/>
    </row>
    <row r="249" spans="1:8">
      <c r="A249" s="131"/>
      <c r="B249" s="131"/>
      <c r="C249" s="131"/>
      <c r="D249" s="131"/>
      <c r="E249" s="131"/>
      <c r="F249" s="195"/>
      <c r="G249" s="198"/>
      <c r="H249" s="198"/>
    </row>
    <row r="250" spans="1:8">
      <c r="A250" s="62" t="s">
        <v>710</v>
      </c>
      <c r="B250" s="64"/>
      <c r="C250" s="131"/>
      <c r="D250" s="131"/>
      <c r="E250" s="131"/>
      <c r="F250" s="195"/>
      <c r="G250" s="198"/>
      <c r="H250" s="198"/>
    </row>
    <row r="251" spans="1:8">
      <c r="A251" s="314">
        <v>47</v>
      </c>
      <c r="B251" s="315"/>
      <c r="C251" s="131"/>
      <c r="D251" s="131"/>
      <c r="E251" s="131"/>
      <c r="F251" s="195"/>
      <c r="G251" s="198"/>
      <c r="H251" s="198"/>
    </row>
    <row r="252" spans="1:8">
      <c r="A252" s="131"/>
      <c r="B252" s="131"/>
      <c r="C252" s="131"/>
      <c r="D252" s="131"/>
      <c r="E252" s="131"/>
      <c r="F252" s="198"/>
      <c r="G252" s="198"/>
      <c r="H252" s="198"/>
    </row>
    <row r="253" spans="1:8">
      <c r="A253" s="131"/>
      <c r="B253" s="131"/>
      <c r="C253" s="131"/>
      <c r="D253" s="131"/>
      <c r="E253" s="131"/>
      <c r="F253" s="198"/>
      <c r="G253" s="198"/>
      <c r="H253" s="198"/>
    </row>
    <row r="254" spans="1:8">
      <c r="A254" s="131"/>
      <c r="B254" s="131"/>
      <c r="C254" s="131"/>
      <c r="D254" s="131"/>
      <c r="E254" s="131"/>
      <c r="F254" s="198"/>
      <c r="G254" s="198"/>
      <c r="H254" s="198"/>
    </row>
    <row r="255" spans="1:8">
      <c r="A255" s="299" t="s">
        <v>776</v>
      </c>
      <c r="B255" s="300"/>
      <c r="C255" s="301"/>
      <c r="D255" s="131"/>
      <c r="E255" s="131"/>
      <c r="F255" s="198"/>
      <c r="G255" s="198"/>
      <c r="H255" s="198"/>
    </row>
    <row r="256" spans="1:8">
      <c r="A256" s="131"/>
      <c r="B256" s="131"/>
      <c r="C256" s="131"/>
      <c r="D256" s="131"/>
      <c r="E256" s="131"/>
      <c r="F256" s="198"/>
      <c r="G256" s="198"/>
      <c r="H256" s="198"/>
    </row>
    <row r="257" spans="1:8">
      <c r="A257" s="131"/>
      <c r="B257" s="131"/>
      <c r="C257" s="131"/>
      <c r="D257" s="131"/>
      <c r="E257" s="131"/>
      <c r="F257" s="198"/>
      <c r="G257" s="198"/>
      <c r="H257" s="198"/>
    </row>
    <row r="258" spans="1:8">
      <c r="A258" s="131"/>
      <c r="B258" s="131"/>
      <c r="C258" s="131"/>
      <c r="D258" s="131"/>
      <c r="E258" s="131"/>
      <c r="F258" s="198"/>
      <c r="G258" s="198"/>
      <c r="H258" s="198"/>
    </row>
    <row r="259" ht="15" spans="1:8">
      <c r="A259" s="113" t="s">
        <v>104</v>
      </c>
      <c r="B259" s="302" t="s">
        <v>105</v>
      </c>
      <c r="C259" s="51" t="s">
        <v>76</v>
      </c>
      <c r="D259" s="122" t="s">
        <v>88</v>
      </c>
      <c r="E259" s="122"/>
      <c r="F259" s="50"/>
      <c r="G259" s="198"/>
      <c r="H259" s="198"/>
    </row>
    <row r="260" spans="1:8">
      <c r="A260" s="113"/>
      <c r="B260" s="302"/>
      <c r="C260" s="138"/>
      <c r="D260" s="303" t="s">
        <v>310</v>
      </c>
      <c r="E260" s="304" t="s">
        <v>341</v>
      </c>
      <c r="F260" s="304" t="s">
        <v>106</v>
      </c>
      <c r="G260" s="198"/>
      <c r="H260" s="198"/>
    </row>
    <row r="261" spans="1:8">
      <c r="A261" s="113"/>
      <c r="B261" s="302"/>
      <c r="C261" s="123"/>
      <c r="D261" s="305"/>
      <c r="E261" s="306"/>
      <c r="F261" s="306"/>
      <c r="G261" s="198"/>
      <c r="H261" s="198"/>
    </row>
    <row r="262" ht="42.75" spans="1:8">
      <c r="A262" s="70">
        <v>1</v>
      </c>
      <c r="B262" s="151" t="s">
        <v>207</v>
      </c>
      <c r="C262" s="151" t="s">
        <v>169</v>
      </c>
      <c r="D262" s="297">
        <v>481643</v>
      </c>
      <c r="E262" s="297"/>
      <c r="F262" s="297">
        <v>481643</v>
      </c>
      <c r="G262" s="198"/>
      <c r="H262" s="198"/>
    </row>
    <row r="263" ht="42.75" spans="1:8">
      <c r="A263" s="70">
        <v>2</v>
      </c>
      <c r="B263" s="151" t="s">
        <v>777</v>
      </c>
      <c r="C263" s="151" t="s">
        <v>778</v>
      </c>
      <c r="D263" s="297">
        <v>54793</v>
      </c>
      <c r="E263" s="297"/>
      <c r="F263" s="297">
        <v>54793</v>
      </c>
      <c r="G263" s="198"/>
      <c r="H263" s="198"/>
    </row>
    <row r="264" ht="42.75" spans="1:8">
      <c r="A264" s="70">
        <v>3</v>
      </c>
      <c r="B264" s="151" t="s">
        <v>779</v>
      </c>
      <c r="C264" s="151" t="s">
        <v>725</v>
      </c>
      <c r="D264" s="297"/>
      <c r="E264" s="297">
        <v>45157</v>
      </c>
      <c r="F264" s="297">
        <v>45157</v>
      </c>
      <c r="G264" s="198"/>
      <c r="H264" s="198"/>
    </row>
    <row r="265" ht="57" spans="1:8">
      <c r="A265" s="70">
        <v>4</v>
      </c>
      <c r="B265" s="151" t="s">
        <v>780</v>
      </c>
      <c r="C265" s="151" t="s">
        <v>781</v>
      </c>
      <c r="D265" s="297">
        <v>41579</v>
      </c>
      <c r="E265" s="297"/>
      <c r="F265" s="297">
        <v>41579</v>
      </c>
      <c r="G265" s="198"/>
      <c r="H265" s="198"/>
    </row>
    <row r="266" ht="28.5" spans="1:8">
      <c r="A266" s="70">
        <v>5</v>
      </c>
      <c r="B266" s="151" t="s">
        <v>782</v>
      </c>
      <c r="C266" s="151" t="s">
        <v>783</v>
      </c>
      <c r="D266" s="297">
        <v>0</v>
      </c>
      <c r="E266" s="297">
        <v>40742</v>
      </c>
      <c r="F266" s="297">
        <v>40743</v>
      </c>
      <c r="G266" s="198"/>
      <c r="H266" s="198"/>
    </row>
    <row r="267" ht="28.5" spans="1:8">
      <c r="A267" s="70">
        <v>6</v>
      </c>
      <c r="B267" s="151" t="s">
        <v>784</v>
      </c>
      <c r="C267" s="151" t="s">
        <v>785</v>
      </c>
      <c r="D267" s="297">
        <v>39223</v>
      </c>
      <c r="E267" s="297"/>
      <c r="F267" s="297">
        <v>39223</v>
      </c>
      <c r="G267" s="198"/>
      <c r="H267" s="198"/>
    </row>
    <row r="268" ht="42.75" spans="1:8">
      <c r="A268" s="70">
        <v>7</v>
      </c>
      <c r="B268" s="151" t="s">
        <v>786</v>
      </c>
      <c r="C268" s="151" t="s">
        <v>725</v>
      </c>
      <c r="D268" s="297">
        <v>34104</v>
      </c>
      <c r="E268" s="297">
        <v>0</v>
      </c>
      <c r="F268" s="297">
        <v>34104</v>
      </c>
      <c r="G268" s="198"/>
      <c r="H268" s="198"/>
    </row>
    <row r="269" ht="57" spans="1:8">
      <c r="A269" s="70">
        <v>8</v>
      </c>
      <c r="B269" s="151" t="s">
        <v>156</v>
      </c>
      <c r="C269" s="151" t="s">
        <v>163</v>
      </c>
      <c r="D269" s="297">
        <v>29658</v>
      </c>
      <c r="E269" s="297"/>
      <c r="F269" s="297">
        <v>29658</v>
      </c>
      <c r="G269" s="198"/>
      <c r="H269" s="198"/>
    </row>
    <row r="270" spans="1:8">
      <c r="A270" s="70">
        <v>9</v>
      </c>
      <c r="B270" s="151" t="s">
        <v>787</v>
      </c>
      <c r="C270" s="151" t="s">
        <v>788</v>
      </c>
      <c r="D270" s="297">
        <v>25001</v>
      </c>
      <c r="E270" s="297"/>
      <c r="F270" s="297">
        <v>25001</v>
      </c>
      <c r="G270" s="198"/>
      <c r="H270" s="198"/>
    </row>
    <row r="271" ht="28.5" spans="1:8">
      <c r="A271" s="70">
        <v>10</v>
      </c>
      <c r="B271" s="151" t="s">
        <v>760</v>
      </c>
      <c r="C271" s="151" t="s">
        <v>789</v>
      </c>
      <c r="D271" s="297">
        <v>20017</v>
      </c>
      <c r="E271" s="297">
        <v>4436</v>
      </c>
      <c r="F271" s="297">
        <v>24453</v>
      </c>
      <c r="G271" s="198"/>
      <c r="H271" s="198"/>
    </row>
    <row r="272" ht="15.75" spans="1:8">
      <c r="A272" s="324" t="s">
        <v>671</v>
      </c>
      <c r="B272" s="325"/>
      <c r="C272" s="326"/>
      <c r="D272" s="310">
        <v>815993</v>
      </c>
      <c r="E272" s="310">
        <v>436497</v>
      </c>
      <c r="F272" s="310">
        <v>1252489</v>
      </c>
      <c r="G272" s="198"/>
      <c r="H272" s="198"/>
    </row>
    <row r="273" ht="15.75" spans="1:8">
      <c r="A273" s="126" t="s">
        <v>334</v>
      </c>
      <c r="B273" s="311"/>
      <c r="C273" s="127"/>
      <c r="D273" s="193">
        <v>1542011</v>
      </c>
      <c r="E273" s="193">
        <v>526832</v>
      </c>
      <c r="F273" s="193">
        <v>2068843</v>
      </c>
      <c r="G273" s="198"/>
      <c r="H273" s="198"/>
    </row>
    <row r="274" spans="1:8">
      <c r="A274" s="131"/>
      <c r="B274" s="131"/>
      <c r="C274" s="131"/>
      <c r="D274" s="131"/>
      <c r="E274" s="131"/>
      <c r="F274" s="195"/>
      <c r="G274" s="198"/>
      <c r="H274" s="198"/>
    </row>
    <row r="275" ht="15" spans="1:8">
      <c r="A275" s="312" t="s">
        <v>672</v>
      </c>
      <c r="B275" s="313"/>
      <c r="C275" s="131"/>
      <c r="D275" s="131"/>
      <c r="E275" s="131"/>
      <c r="F275" s="195"/>
      <c r="G275" s="198"/>
      <c r="H275" s="198"/>
    </row>
    <row r="276" spans="1:8">
      <c r="A276" s="131"/>
      <c r="B276" s="131"/>
      <c r="C276" s="131"/>
      <c r="D276" s="131"/>
      <c r="E276" s="131"/>
      <c r="F276" s="198"/>
      <c r="G276" s="198"/>
      <c r="H276" s="198"/>
    </row>
    <row r="277" spans="1:8">
      <c r="A277" s="321">
        <v>704</v>
      </c>
      <c r="B277" s="323"/>
      <c r="C277" s="131"/>
      <c r="D277" s="131"/>
      <c r="E277" s="131"/>
      <c r="F277" s="198"/>
      <c r="G277" s="198"/>
      <c r="H277" s="198"/>
    </row>
    <row r="278" spans="1:8">
      <c r="A278" s="131"/>
      <c r="B278" s="131"/>
      <c r="C278" s="131"/>
      <c r="D278" s="131"/>
      <c r="E278" s="131"/>
      <c r="F278" s="198"/>
      <c r="G278" s="198"/>
      <c r="H278" s="198"/>
    </row>
    <row r="279" spans="1:8">
      <c r="A279" s="131"/>
      <c r="B279" s="131"/>
      <c r="C279" s="131"/>
      <c r="D279" s="131"/>
      <c r="E279" s="131"/>
      <c r="F279" s="198"/>
      <c r="G279" s="198"/>
      <c r="H279" s="198"/>
    </row>
    <row r="280" customHeight="1" spans="1:8">
      <c r="A280" s="299" t="s">
        <v>776</v>
      </c>
      <c r="B280" s="300"/>
      <c r="C280" s="301"/>
      <c r="G280" s="198"/>
      <c r="H280" s="198"/>
    </row>
    <row r="281" ht="15" spans="1:8">
      <c r="A281" s="23"/>
      <c r="G281" s="198"/>
      <c r="H281" s="198"/>
    </row>
    <row r="282" customHeight="1" spans="1:8">
      <c r="A282" s="316" t="s">
        <v>104</v>
      </c>
      <c r="B282" s="316" t="s">
        <v>105</v>
      </c>
      <c r="C282" s="316" t="s">
        <v>314</v>
      </c>
      <c r="D282" s="317" t="s">
        <v>100</v>
      </c>
      <c r="E282" s="318"/>
      <c r="F282" s="319"/>
      <c r="G282" s="198"/>
      <c r="H282" s="198"/>
    </row>
    <row r="283" ht="28.5" spans="1:8">
      <c r="A283" s="320"/>
      <c r="B283" s="320"/>
      <c r="C283" s="320"/>
      <c r="D283" s="40" t="s">
        <v>649</v>
      </c>
      <c r="E283" s="40" t="s">
        <v>341</v>
      </c>
      <c r="F283" s="40" t="s">
        <v>245</v>
      </c>
      <c r="G283" s="198"/>
      <c r="H283" s="198"/>
    </row>
    <row r="284" ht="57" spans="1:8">
      <c r="A284" s="70">
        <v>1</v>
      </c>
      <c r="B284" s="151" t="s">
        <v>764</v>
      </c>
      <c r="C284" s="151" t="s">
        <v>163</v>
      </c>
      <c r="D284" s="297">
        <v>260854</v>
      </c>
      <c r="E284" s="297">
        <v>13541</v>
      </c>
      <c r="F284" s="297">
        <v>274395</v>
      </c>
      <c r="G284" s="198"/>
      <c r="H284" s="198"/>
    </row>
    <row r="285" ht="42.75" spans="1:8">
      <c r="A285" s="70">
        <v>2</v>
      </c>
      <c r="B285" s="151" t="s">
        <v>207</v>
      </c>
      <c r="C285" s="151" t="s">
        <v>169</v>
      </c>
      <c r="D285" s="297">
        <v>106175</v>
      </c>
      <c r="E285" s="297">
        <v>0</v>
      </c>
      <c r="F285" s="297">
        <v>106175</v>
      </c>
      <c r="G285" s="198"/>
      <c r="H285" s="198"/>
    </row>
    <row r="286" ht="57" spans="1:8">
      <c r="A286" s="70">
        <v>3</v>
      </c>
      <c r="B286" s="151" t="s">
        <v>777</v>
      </c>
      <c r="C286" s="151" t="s">
        <v>790</v>
      </c>
      <c r="D286" s="297">
        <v>7724</v>
      </c>
      <c r="E286" s="297">
        <v>0</v>
      </c>
      <c r="F286" s="297">
        <v>7724</v>
      </c>
      <c r="G286" s="198"/>
      <c r="H286" s="198"/>
    </row>
    <row r="287" spans="1:8">
      <c r="A287" s="70">
        <v>4</v>
      </c>
      <c r="B287" s="151" t="s">
        <v>791</v>
      </c>
      <c r="C287" s="151" t="s">
        <v>792</v>
      </c>
      <c r="D287" s="297">
        <v>33480</v>
      </c>
      <c r="E287" s="297">
        <v>0</v>
      </c>
      <c r="F287" s="297">
        <v>33480</v>
      </c>
      <c r="G287" s="198"/>
      <c r="H287" s="198"/>
    </row>
    <row r="288" ht="28.5" spans="1:8">
      <c r="A288" s="70">
        <v>5</v>
      </c>
      <c r="B288" s="151" t="s">
        <v>793</v>
      </c>
      <c r="C288" s="151" t="s">
        <v>794</v>
      </c>
      <c r="D288" s="297">
        <v>21960</v>
      </c>
      <c r="E288" s="297">
        <v>0</v>
      </c>
      <c r="F288" s="297">
        <v>21960</v>
      </c>
      <c r="G288" s="198"/>
      <c r="H288" s="198"/>
    </row>
    <row r="289" ht="57" spans="1:8">
      <c r="A289" s="70">
        <v>6</v>
      </c>
      <c r="B289" s="151" t="s">
        <v>795</v>
      </c>
      <c r="C289" s="151" t="s">
        <v>796</v>
      </c>
      <c r="D289" s="297">
        <v>21540</v>
      </c>
      <c r="E289" s="297">
        <v>0</v>
      </c>
      <c r="F289" s="297">
        <v>21540</v>
      </c>
      <c r="G289" s="198"/>
      <c r="H289" s="198"/>
    </row>
    <row r="290" ht="42.75" spans="1:8">
      <c r="A290" s="70">
        <v>7</v>
      </c>
      <c r="B290" s="151" t="s">
        <v>797</v>
      </c>
      <c r="C290" s="151" t="s">
        <v>798</v>
      </c>
      <c r="D290" s="297">
        <v>20560</v>
      </c>
      <c r="E290" s="297">
        <v>0</v>
      </c>
      <c r="F290" s="297">
        <v>20560</v>
      </c>
      <c r="G290" s="198"/>
      <c r="H290" s="198"/>
    </row>
    <row r="291" spans="1:8">
      <c r="A291" s="70">
        <v>8</v>
      </c>
      <c r="B291" s="151" t="s">
        <v>799</v>
      </c>
      <c r="C291" s="151" t="s">
        <v>800</v>
      </c>
      <c r="D291" s="297">
        <v>13480</v>
      </c>
      <c r="E291" s="297">
        <v>0</v>
      </c>
      <c r="F291" s="297">
        <v>13480</v>
      </c>
      <c r="G291" s="198"/>
      <c r="H291" s="198"/>
    </row>
    <row r="292" ht="71.25" spans="1:8">
      <c r="A292" s="70">
        <v>9</v>
      </c>
      <c r="B292" s="151" t="s">
        <v>213</v>
      </c>
      <c r="C292" s="151" t="s">
        <v>176</v>
      </c>
      <c r="D292" s="27">
        <v>0</v>
      </c>
      <c r="E292" s="297">
        <v>13952</v>
      </c>
      <c r="F292" s="297">
        <v>13952</v>
      </c>
      <c r="G292" s="198"/>
      <c r="H292" s="198"/>
    </row>
    <row r="293" ht="28.5" spans="1:8">
      <c r="A293" s="70">
        <v>10</v>
      </c>
      <c r="B293" s="151" t="s">
        <v>767</v>
      </c>
      <c r="C293" s="151" t="s">
        <v>768</v>
      </c>
      <c r="D293" s="297">
        <v>8991</v>
      </c>
      <c r="E293" s="297">
        <v>0</v>
      </c>
      <c r="F293" s="297">
        <v>8991</v>
      </c>
      <c r="G293" s="198"/>
      <c r="H293" s="198"/>
    </row>
    <row r="294" ht="15" customHeight="1" spans="1:8">
      <c r="A294" s="307" t="s">
        <v>671</v>
      </c>
      <c r="B294" s="308"/>
      <c r="C294" s="309"/>
      <c r="D294" s="310">
        <v>155477</v>
      </c>
      <c r="E294" s="310">
        <v>12341</v>
      </c>
      <c r="F294" s="310">
        <v>167818</v>
      </c>
      <c r="G294" s="198"/>
      <c r="H294" s="198"/>
    </row>
    <row r="295" ht="15.75" spans="1:8">
      <c r="A295" s="126" t="s">
        <v>99</v>
      </c>
      <c r="B295" s="327"/>
      <c r="C295" s="327"/>
      <c r="D295" s="193">
        <v>650241</v>
      </c>
      <c r="E295" s="193">
        <v>39834</v>
      </c>
      <c r="F295" s="193">
        <v>690075</v>
      </c>
      <c r="G295" s="198"/>
      <c r="H295" s="198"/>
    </row>
    <row r="296" spans="1:8">
      <c r="A296" s="131"/>
      <c r="B296" s="131"/>
      <c r="C296" s="131"/>
      <c r="D296" s="131"/>
      <c r="E296" s="131"/>
      <c r="F296" s="195"/>
      <c r="G296" s="198"/>
      <c r="H296" s="198"/>
    </row>
    <row r="297" spans="1:8">
      <c r="A297" s="62" t="s">
        <v>710</v>
      </c>
      <c r="B297" s="64"/>
      <c r="C297" s="131"/>
      <c r="D297" s="131"/>
      <c r="E297" s="131"/>
      <c r="F297" s="195"/>
      <c r="G297" s="198"/>
      <c r="H297" s="198"/>
    </row>
    <row r="298" spans="1:8">
      <c r="A298" s="314">
        <v>27</v>
      </c>
      <c r="B298" s="315"/>
      <c r="C298" s="131"/>
      <c r="D298" s="131"/>
      <c r="E298" s="131"/>
      <c r="F298" s="195"/>
      <c r="G298" s="198"/>
      <c r="H298" s="198"/>
    </row>
    <row r="299" ht="15" spans="1:8">
      <c r="A299" s="23"/>
      <c r="G299" s="198"/>
      <c r="H299" s="198"/>
    </row>
    <row r="300" spans="1:8">
      <c r="A300" s="131"/>
      <c r="B300" s="131"/>
      <c r="C300" s="131"/>
      <c r="D300" s="131"/>
      <c r="E300" s="131"/>
      <c r="F300" s="198"/>
      <c r="G300" s="198"/>
      <c r="H300" s="198"/>
    </row>
    <row r="301" spans="1:8">
      <c r="A301" s="131"/>
      <c r="B301" s="131"/>
      <c r="C301" s="131"/>
      <c r="D301" s="131"/>
      <c r="E301" s="131"/>
      <c r="F301" s="198"/>
      <c r="G301" s="198"/>
      <c r="H301" s="198"/>
    </row>
    <row r="302" spans="1:8">
      <c r="A302" s="131"/>
      <c r="B302" s="131"/>
      <c r="C302" s="131"/>
      <c r="D302" s="131"/>
      <c r="E302" s="131"/>
      <c r="F302" s="198"/>
      <c r="G302" s="198"/>
      <c r="H302" s="198"/>
    </row>
    <row r="303" spans="1:2">
      <c r="A303" s="48" t="s">
        <v>71</v>
      </c>
      <c r="B303" s="48"/>
    </row>
    <row r="304" ht="15" spans="1:1">
      <c r="A304" s="23"/>
    </row>
    <row r="305" ht="61.5" customHeight="1" spans="1:2">
      <c r="A305" s="187" t="s">
        <v>801</v>
      </c>
      <c r="B305" s="188"/>
    </row>
    <row r="306" spans="1:2">
      <c r="A306" s="117"/>
      <c r="B306" s="117"/>
    </row>
    <row r="307" ht="14.45" customHeight="1" spans="1:2">
      <c r="A307" s="117"/>
      <c r="B307" s="117"/>
    </row>
    <row r="308" hidden="1"/>
    <row r="309" spans="1:1">
      <c r="A309" s="19"/>
    </row>
    <row r="311" hidden="1" spans="1:1">
      <c r="A311" s="19"/>
    </row>
    <row r="312" hidden="1" spans="1:1">
      <c r="A312" s="19"/>
    </row>
    <row r="313" hidden="1" spans="1:1">
      <c r="A313" s="19"/>
    </row>
    <row r="314" hidden="1" spans="1:1">
      <c r="A314" s="19"/>
    </row>
    <row r="315" hidden="1" spans="1:1">
      <c r="A315" s="19"/>
    </row>
    <row r="316" hidden="1" spans="1:1">
      <c r="A316" s="19"/>
    </row>
    <row r="317" hidden="1" spans="1:1">
      <c r="A317" s="19"/>
    </row>
    <row r="318" hidden="1" spans="1:1">
      <c r="A318" s="19"/>
    </row>
    <row r="319" hidden="1" spans="1:1">
      <c r="A319" s="19"/>
    </row>
    <row r="320" hidden="1" spans="1:1">
      <c r="A320" s="19"/>
    </row>
    <row r="321" hidden="1" spans="1:1">
      <c r="A321" s="19"/>
    </row>
    <row r="322" hidden="1" spans="1:1">
      <c r="A322" s="19"/>
    </row>
    <row r="323" hidden="1" spans="1:1">
      <c r="A323" s="19"/>
    </row>
    <row r="338" hidden="1"/>
    <row r="339" hidden="1"/>
    <row r="340" hidden="1"/>
  </sheetData>
  <mergeCells count="124">
    <mergeCell ref="A7:B7"/>
    <mergeCell ref="A9:C9"/>
    <mergeCell ref="C12:E12"/>
    <mergeCell ref="C24:E24"/>
    <mergeCell ref="A37:B37"/>
    <mergeCell ref="A39:C39"/>
    <mergeCell ref="D41:F41"/>
    <mergeCell ref="A54:C54"/>
    <mergeCell ref="A57:B57"/>
    <mergeCell ref="A58:B58"/>
    <mergeCell ref="D61:F61"/>
    <mergeCell ref="A73:C73"/>
    <mergeCell ref="A76:B76"/>
    <mergeCell ref="A77:B77"/>
    <mergeCell ref="A81:C81"/>
    <mergeCell ref="D84:F84"/>
    <mergeCell ref="A97:C97"/>
    <mergeCell ref="A98:C98"/>
    <mergeCell ref="A100:B100"/>
    <mergeCell ref="A101:B101"/>
    <mergeCell ref="D105:F105"/>
    <mergeCell ref="A117:C117"/>
    <mergeCell ref="A120:B120"/>
    <mergeCell ref="A121:B121"/>
    <mergeCell ref="A124:C124"/>
    <mergeCell ref="D127:F127"/>
    <mergeCell ref="A140:C140"/>
    <mergeCell ref="A143:B143"/>
    <mergeCell ref="A144:B144"/>
    <mergeCell ref="D148:F148"/>
    <mergeCell ref="A160:C160"/>
    <mergeCell ref="A163:B163"/>
    <mergeCell ref="A164:B164"/>
    <mergeCell ref="A167:C167"/>
    <mergeCell ref="D170:F170"/>
    <mergeCell ref="A183:C183"/>
    <mergeCell ref="A184:C184"/>
    <mergeCell ref="A186:B186"/>
    <mergeCell ref="A187:B187"/>
    <mergeCell ref="D192:F192"/>
    <mergeCell ref="A205:C205"/>
    <mergeCell ref="A208:B208"/>
    <mergeCell ref="A209:B209"/>
    <mergeCell ref="A212:C212"/>
    <mergeCell ref="D216:F216"/>
    <mergeCell ref="A229:C229"/>
    <mergeCell ref="A230:C230"/>
    <mergeCell ref="A232:B232"/>
    <mergeCell ref="A233:B233"/>
    <mergeCell ref="D235:F235"/>
    <mergeCell ref="A247:C247"/>
    <mergeCell ref="A250:B250"/>
    <mergeCell ref="A251:B251"/>
    <mergeCell ref="A255:C255"/>
    <mergeCell ref="D259:F259"/>
    <mergeCell ref="A272:C272"/>
    <mergeCell ref="A273:C273"/>
    <mergeCell ref="A275:B275"/>
    <mergeCell ref="A277:B277"/>
    <mergeCell ref="A280:C280"/>
    <mergeCell ref="D282:F282"/>
    <mergeCell ref="A294:C294"/>
    <mergeCell ref="A297:B297"/>
    <mergeCell ref="A298:B298"/>
    <mergeCell ref="A303:B303"/>
    <mergeCell ref="A305:B305"/>
    <mergeCell ref="A12:A13"/>
    <mergeCell ref="A24:A25"/>
    <mergeCell ref="A41:A43"/>
    <mergeCell ref="A61:A62"/>
    <mergeCell ref="A84:A86"/>
    <mergeCell ref="A105:A106"/>
    <mergeCell ref="A127:A129"/>
    <mergeCell ref="A148:A149"/>
    <mergeCell ref="A170:A172"/>
    <mergeCell ref="A192:A193"/>
    <mergeCell ref="A216:A218"/>
    <mergeCell ref="A235:A236"/>
    <mergeCell ref="A259:A261"/>
    <mergeCell ref="A282:A283"/>
    <mergeCell ref="B12:B13"/>
    <mergeCell ref="B24:B25"/>
    <mergeCell ref="B41:B43"/>
    <mergeCell ref="B61:B62"/>
    <mergeCell ref="B84:B86"/>
    <mergeCell ref="B105:B106"/>
    <mergeCell ref="B127:B129"/>
    <mergeCell ref="B148:B149"/>
    <mergeCell ref="B170:B172"/>
    <mergeCell ref="B192:B193"/>
    <mergeCell ref="B216:B218"/>
    <mergeCell ref="B235:B236"/>
    <mergeCell ref="B259:B261"/>
    <mergeCell ref="B282:B283"/>
    <mergeCell ref="C41:C43"/>
    <mergeCell ref="C61:C62"/>
    <mergeCell ref="C84:C86"/>
    <mergeCell ref="C105:C106"/>
    <mergeCell ref="C127:C129"/>
    <mergeCell ref="C148:C149"/>
    <mergeCell ref="C170:C172"/>
    <mergeCell ref="C192:C193"/>
    <mergeCell ref="C216:C218"/>
    <mergeCell ref="C235:C236"/>
    <mergeCell ref="C259:C261"/>
    <mergeCell ref="C282:C283"/>
    <mergeCell ref="D42:D43"/>
    <mergeCell ref="D85:D86"/>
    <mergeCell ref="D128:D129"/>
    <mergeCell ref="D171:D172"/>
    <mergeCell ref="D217:D218"/>
    <mergeCell ref="D260:D261"/>
    <mergeCell ref="E42:E43"/>
    <mergeCell ref="E85:E86"/>
    <mergeCell ref="E128:E129"/>
    <mergeCell ref="E171:E172"/>
    <mergeCell ref="E217:E218"/>
    <mergeCell ref="E260:E261"/>
    <mergeCell ref="F42:F43"/>
    <mergeCell ref="F85:F86"/>
    <mergeCell ref="F128:F129"/>
    <mergeCell ref="F171:F172"/>
    <mergeCell ref="F217:F218"/>
    <mergeCell ref="F260:F261"/>
  </mergeCells>
  <pageMargins left="0.7" right="0.7" top="0.75" bottom="0.75" header="0.3" footer="0.3"/>
  <pageSetup paperSize="1"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
    <tabColor theme="9" tint="-0.499984740745262"/>
    <pageSetUpPr fitToPage="1"/>
  </sheetPr>
  <dimension ref="A7:N15"/>
  <sheetViews>
    <sheetView showGridLines="0" workbookViewId="0">
      <selection activeCell="A12" sqref="A12"/>
    </sheetView>
  </sheetViews>
  <sheetFormatPr defaultColWidth="9.14285714285714" defaultRowHeight="14.25"/>
  <cols>
    <col min="1" max="1" width="92.4285714285714" style="19" customWidth="1"/>
    <col min="2" max="2" width="12.4285714285714" style="19" customWidth="1"/>
    <col min="3" max="14" width="9.14285714285714" style="19" customWidth="1"/>
    <col min="15" max="16384" width="9.14285714285714" style="19"/>
  </cols>
  <sheetData>
    <row r="7" ht="15" spans="1:14">
      <c r="A7" s="46" t="s">
        <v>2</v>
      </c>
      <c r="B7" s="46"/>
      <c r="N7" s="533"/>
    </row>
    <row r="8" ht="15" spans="1:1">
      <c r="A8" s="23"/>
    </row>
    <row r="9" ht="85.5" spans="1:1">
      <c r="A9" s="531" t="s">
        <v>3</v>
      </c>
    </row>
    <row r="15" spans="3:3">
      <c r="C15" s="532"/>
    </row>
  </sheetData>
  <mergeCells count="1">
    <mergeCell ref="A7:B7"/>
  </mergeCells>
  <pageMargins left="0.25" right="0.25" top="0.75" bottom="0.75" header="0.3" footer="0.3"/>
  <pageSetup paperSize="9" fitToHeight="0" orientation="landscape"/>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0">
    <tabColor theme="5"/>
    <pageSetUpPr fitToPage="1"/>
  </sheetPr>
  <dimension ref="A7:J112"/>
  <sheetViews>
    <sheetView showFormulas="1" showGridLines="0" zoomScale="66" zoomScaleNormal="66" workbookViewId="0">
      <selection activeCell="A1" sqref="A1"/>
    </sheetView>
  </sheetViews>
  <sheetFormatPr defaultColWidth="11.4285714285714" defaultRowHeight="14.25"/>
  <cols>
    <col min="1" max="1" width="35.1428571428571" style="19" customWidth="1"/>
    <col min="2" max="2" width="24.4285714285714" style="19" customWidth="1"/>
    <col min="3" max="3" width="19.4285714285714" style="19" customWidth="1"/>
    <col min="4" max="4" width="20.1428571428571" style="19" customWidth="1"/>
    <col min="5" max="5" width="12.5714285714286" style="19" customWidth="1"/>
    <col min="6" max="6" width="15.5714285714286" style="19" customWidth="1"/>
    <col min="7" max="7" width="21" style="19" customWidth="1"/>
    <col min="8" max="8" width="13" style="19" customWidth="1"/>
    <col min="9" max="10" width="11.4285714285714" style="19" customWidth="1"/>
    <col min="11" max="16384" width="11.4285714285714" style="19"/>
  </cols>
  <sheetData>
    <row r="7" ht="15" spans="1:10">
      <c r="A7" s="20" t="s">
        <v>802</v>
      </c>
      <c r="B7" s="21"/>
      <c r="C7" s="21"/>
      <c r="D7" s="21"/>
      <c r="E7" s="21"/>
      <c r="F7" s="21"/>
      <c r="G7" s="21"/>
      <c r="H7" s="21"/>
      <c r="I7" s="21"/>
      <c r="J7" s="21"/>
    </row>
    <row r="8" spans="1:3">
      <c r="A8" s="66"/>
      <c r="B8" s="66"/>
      <c r="C8" s="180"/>
    </row>
    <row r="9" ht="15" spans="1:9">
      <c r="A9" s="19" t="s">
        <v>803</v>
      </c>
      <c r="B9" s="121"/>
      <c r="D9" s="121"/>
      <c r="E9" s="180"/>
      <c r="F9" s="121"/>
      <c r="G9" s="121"/>
      <c r="H9" s="121"/>
      <c r="I9" s="121"/>
    </row>
    <row r="10" ht="15" spans="1:9">
      <c r="A10" s="23"/>
      <c r="B10" s="121"/>
      <c r="D10" s="121"/>
      <c r="E10" s="180"/>
      <c r="F10" s="121"/>
      <c r="G10" s="121"/>
      <c r="H10" s="121"/>
      <c r="I10"/>
    </row>
    <row r="11" s="65" customFormat="1" ht="15" spans="1:9">
      <c r="A11" s="283"/>
      <c r="I11"/>
    </row>
    <row r="12" ht="15.75" customHeight="1" spans="1:9">
      <c r="A12" s="49" t="s">
        <v>88</v>
      </c>
      <c r="B12" s="122"/>
      <c r="C12" s="122"/>
      <c r="D12" s="50"/>
      <c r="I12"/>
    </row>
    <row r="13" ht="34.7" customHeight="1" spans="1:9">
      <c r="A13" s="25" t="s">
        <v>76</v>
      </c>
      <c r="B13" s="25" t="s">
        <v>804</v>
      </c>
      <c r="C13" s="25" t="s">
        <v>805</v>
      </c>
      <c r="D13" s="25" t="s">
        <v>106</v>
      </c>
      <c r="F13" s="223"/>
      <c r="G13" s="223"/>
      <c r="H13" s="223"/>
      <c r="I13"/>
    </row>
    <row r="14" ht="25.5" customHeight="1" spans="1:9">
      <c r="A14" s="284" t="s">
        <v>806</v>
      </c>
      <c r="B14" s="114"/>
      <c r="C14" s="114"/>
      <c r="D14" s="114"/>
      <c r="F14" s="285"/>
      <c r="G14" s="223"/>
      <c r="H14" s="223"/>
      <c r="I14"/>
    </row>
    <row r="15" ht="25.5" customHeight="1" spans="1:9">
      <c r="A15" s="284" t="s">
        <v>807</v>
      </c>
      <c r="B15" s="114"/>
      <c r="C15" s="114"/>
      <c r="D15" s="114"/>
      <c r="F15" s="285"/>
      <c r="G15" s="223"/>
      <c r="H15" s="223"/>
      <c r="I15"/>
    </row>
    <row r="16" ht="25.5" customHeight="1" spans="1:9">
      <c r="A16" s="284" t="s">
        <v>808</v>
      </c>
      <c r="B16" s="114"/>
      <c r="C16" s="114"/>
      <c r="D16" s="114"/>
      <c r="F16" s="285"/>
      <c r="G16" s="223"/>
      <c r="H16" s="223"/>
      <c r="I16"/>
    </row>
    <row r="17" ht="25.5" customHeight="1" spans="1:9">
      <c r="A17" s="284" t="s">
        <v>809</v>
      </c>
      <c r="B17" s="114"/>
      <c r="C17" s="114"/>
      <c r="D17" s="114"/>
      <c r="F17" s="285"/>
      <c r="G17" s="223"/>
      <c r="H17" s="223"/>
      <c r="I17"/>
    </row>
    <row r="18" ht="25.5" customHeight="1" spans="1:9">
      <c r="A18" s="284" t="s">
        <v>810</v>
      </c>
      <c r="B18" s="114"/>
      <c r="C18" s="114"/>
      <c r="D18" s="114"/>
      <c r="F18" s="285"/>
      <c r="G18" s="223"/>
      <c r="H18" s="223"/>
      <c r="I18"/>
    </row>
    <row r="19" ht="25.5" customHeight="1" spans="1:9">
      <c r="A19" s="284" t="s">
        <v>811</v>
      </c>
      <c r="B19" s="114"/>
      <c r="C19" s="114"/>
      <c r="D19" s="114"/>
      <c r="F19" s="285"/>
      <c r="G19" s="223"/>
      <c r="H19" s="223"/>
      <c r="I19"/>
    </row>
    <row r="20" ht="15" spans="1:9">
      <c r="A20" s="286" t="s">
        <v>99</v>
      </c>
      <c r="B20" s="287"/>
      <c r="C20" s="287"/>
      <c r="D20" s="288"/>
      <c r="I20"/>
    </row>
    <row r="21" ht="15" spans="1:10">
      <c r="A21" s="131"/>
      <c r="B21" s="131"/>
      <c r="C21" s="131"/>
      <c r="D21" s="131"/>
      <c r="E21" s="195"/>
      <c r="I21"/>
      <c r="J21" s="195"/>
    </row>
    <row r="22" ht="15" spans="1:10">
      <c r="A22" s="49" t="s">
        <v>100</v>
      </c>
      <c r="B22" s="122"/>
      <c r="C22" s="122"/>
      <c r="D22" s="50"/>
      <c r="E22" s="195"/>
      <c r="I22"/>
      <c r="J22" s="195"/>
    </row>
    <row r="23" ht="38.45" customHeight="1" spans="1:10">
      <c r="A23" s="25" t="s">
        <v>76</v>
      </c>
      <c r="B23" s="25" t="s">
        <v>812</v>
      </c>
      <c r="C23" s="25" t="s">
        <v>813</v>
      </c>
      <c r="D23" s="25" t="s">
        <v>106</v>
      </c>
      <c r="E23" s="195"/>
      <c r="I23"/>
      <c r="J23" s="195"/>
    </row>
    <row r="24" ht="28.5" spans="1:10">
      <c r="A24" s="284" t="s">
        <v>814</v>
      </c>
      <c r="B24" s="114"/>
      <c r="C24" s="114"/>
      <c r="D24" s="114"/>
      <c r="E24" s="195"/>
      <c r="I24"/>
      <c r="J24" s="195"/>
    </row>
    <row r="25" ht="28.5" spans="1:10">
      <c r="A25" s="284" t="s">
        <v>815</v>
      </c>
      <c r="B25" s="114"/>
      <c r="C25" s="114"/>
      <c r="D25" s="114"/>
      <c r="E25" s="195"/>
      <c r="F25" s="195"/>
      <c r="G25" s="195"/>
      <c r="H25" s="195"/>
      <c r="I25"/>
      <c r="J25" s="195"/>
    </row>
    <row r="26" ht="28.5" spans="1:10">
      <c r="A26" s="284" t="s">
        <v>816</v>
      </c>
      <c r="B26" s="114"/>
      <c r="C26" s="114"/>
      <c r="D26" s="114"/>
      <c r="E26" s="195"/>
      <c r="F26" s="195"/>
      <c r="G26" s="195"/>
      <c r="H26" s="195"/>
      <c r="I26"/>
      <c r="J26" s="195"/>
    </row>
    <row r="27" ht="42.75" spans="1:10">
      <c r="A27" s="284" t="s">
        <v>817</v>
      </c>
      <c r="B27" s="114"/>
      <c r="C27" s="114"/>
      <c r="D27" s="114"/>
      <c r="E27" s="195"/>
      <c r="F27" s="195"/>
      <c r="G27" s="195"/>
      <c r="H27" s="195"/>
      <c r="I27"/>
      <c r="J27" s="195"/>
    </row>
    <row r="28" ht="42.75" spans="1:10">
      <c r="A28" s="284" t="s">
        <v>810</v>
      </c>
      <c r="B28" s="114"/>
      <c r="C28" s="114"/>
      <c r="D28" s="114"/>
      <c r="E28" s="195"/>
      <c r="F28" s="195"/>
      <c r="G28" s="195"/>
      <c r="H28" s="195"/>
      <c r="I28"/>
      <c r="J28" s="195"/>
    </row>
    <row r="29" ht="28.5" spans="1:10">
      <c r="A29" s="284" t="s">
        <v>811</v>
      </c>
      <c r="B29" s="114"/>
      <c r="C29" s="114"/>
      <c r="D29" s="114"/>
      <c r="E29" s="195"/>
      <c r="F29" s="195"/>
      <c r="G29" s="195"/>
      <c r="H29" s="195"/>
      <c r="I29"/>
      <c r="J29" s="195"/>
    </row>
    <row r="30" ht="15" spans="1:10">
      <c r="A30" s="286" t="s">
        <v>99</v>
      </c>
      <c r="B30" s="287"/>
      <c r="C30" s="287"/>
      <c r="D30" s="288"/>
      <c r="E30" s="195"/>
      <c r="F30" s="195"/>
      <c r="G30" s="195"/>
      <c r="H30" s="195"/>
      <c r="I30"/>
      <c r="J30" s="195"/>
    </row>
    <row r="31" ht="15" spans="1:10">
      <c r="A31" s="131"/>
      <c r="B31" s="131"/>
      <c r="C31" s="131"/>
      <c r="D31" s="131"/>
      <c r="E31" s="195"/>
      <c r="F31" s="195"/>
      <c r="G31" s="195"/>
      <c r="H31" s="195"/>
      <c r="I31"/>
      <c r="J31" s="195"/>
    </row>
    <row r="32" ht="15" spans="1:10">
      <c r="A32" s="131"/>
      <c r="B32" s="131"/>
      <c r="C32" s="131"/>
      <c r="D32" s="131"/>
      <c r="E32" s="195"/>
      <c r="F32" s="195"/>
      <c r="G32" s="195"/>
      <c r="H32" s="195"/>
      <c r="I32"/>
      <c r="J32" s="195"/>
    </row>
    <row r="33" ht="30" spans="1:10">
      <c r="A33" s="289" t="s">
        <v>818</v>
      </c>
      <c r="B33" s="131"/>
      <c r="C33" s="131"/>
      <c r="D33" s="131"/>
      <c r="E33" s="195"/>
      <c r="F33" s="195"/>
      <c r="G33" s="195"/>
      <c r="H33" s="195"/>
      <c r="I33"/>
      <c r="J33" s="195"/>
    </row>
    <row r="34" ht="15" spans="1:10">
      <c r="A34" s="131"/>
      <c r="B34" s="131"/>
      <c r="C34" s="131"/>
      <c r="D34" s="131"/>
      <c r="E34" s="195"/>
      <c r="F34" s="195"/>
      <c r="G34" s="195"/>
      <c r="H34" s="195"/>
      <c r="I34"/>
      <c r="J34" s="195"/>
    </row>
    <row r="35" ht="15" spans="1:10">
      <c r="A35" s="49" t="s">
        <v>88</v>
      </c>
      <c r="B35" s="122"/>
      <c r="C35" s="122"/>
      <c r="D35" s="122"/>
      <c r="E35" s="122"/>
      <c r="F35" s="50"/>
      <c r="G35" s="195"/>
      <c r="H35" s="195"/>
      <c r="I35"/>
      <c r="J35" s="195"/>
    </row>
    <row r="36" ht="30" spans="1:10">
      <c r="A36" s="25" t="s">
        <v>104</v>
      </c>
      <c r="B36" s="25" t="s">
        <v>105</v>
      </c>
      <c r="C36" s="25" t="s">
        <v>819</v>
      </c>
      <c r="D36" s="25" t="s">
        <v>820</v>
      </c>
      <c r="E36" s="25" t="s">
        <v>821</v>
      </c>
      <c r="F36" s="25" t="s">
        <v>83</v>
      </c>
      <c r="G36" s="195"/>
      <c r="H36" s="195"/>
      <c r="I36"/>
      <c r="J36" s="195"/>
    </row>
    <row r="37" ht="15" spans="1:10">
      <c r="A37" s="124">
        <v>1</v>
      </c>
      <c r="B37" s="114"/>
      <c r="C37" s="114"/>
      <c r="D37" s="114"/>
      <c r="E37" s="114"/>
      <c r="F37" s="114"/>
      <c r="G37" s="195"/>
      <c r="H37" s="195"/>
      <c r="I37"/>
      <c r="J37" s="195"/>
    </row>
    <row r="38" ht="15" spans="1:10">
      <c r="A38" s="124">
        <v>5</v>
      </c>
      <c r="B38" s="114"/>
      <c r="C38" s="114"/>
      <c r="D38" s="114"/>
      <c r="E38" s="114"/>
      <c r="F38" s="114"/>
      <c r="G38" s="195"/>
      <c r="H38" s="195"/>
      <c r="I38"/>
      <c r="J38" s="195"/>
    </row>
    <row r="39" ht="15" spans="1:10">
      <c r="A39" s="124" t="s">
        <v>822</v>
      </c>
      <c r="B39" s="290"/>
      <c r="C39" s="291"/>
      <c r="D39" s="291"/>
      <c r="E39" s="292"/>
      <c r="F39" s="114"/>
      <c r="G39" s="195"/>
      <c r="H39" s="195"/>
      <c r="I39"/>
      <c r="J39" s="195"/>
    </row>
    <row r="40" ht="15" spans="1:10">
      <c r="A40" s="49" t="s">
        <v>99</v>
      </c>
      <c r="B40" s="122"/>
      <c r="C40" s="122"/>
      <c r="D40" s="122"/>
      <c r="E40" s="50"/>
      <c r="F40" s="194"/>
      <c r="G40" s="195"/>
      <c r="H40" s="195"/>
      <c r="I40"/>
      <c r="J40" s="195"/>
    </row>
    <row r="41" ht="15" spans="1:10">
      <c r="A41" s="131"/>
      <c r="B41" s="131"/>
      <c r="C41" s="131"/>
      <c r="D41" s="131"/>
      <c r="E41" s="195"/>
      <c r="F41" s="195"/>
      <c r="G41" s="195"/>
      <c r="H41" s="195"/>
      <c r="I41"/>
      <c r="J41" s="195"/>
    </row>
    <row r="42" ht="15" spans="1:10">
      <c r="A42" s="24" t="s">
        <v>823</v>
      </c>
      <c r="B42" s="24"/>
      <c r="C42" s="24"/>
      <c r="D42" s="131"/>
      <c r="E42" s="195"/>
      <c r="F42" s="195"/>
      <c r="G42" s="195"/>
      <c r="H42" s="195"/>
      <c r="I42"/>
      <c r="J42" s="195"/>
    </row>
    <row r="43" ht="15" spans="1:10">
      <c r="A43" s="41"/>
      <c r="B43" s="41"/>
      <c r="C43" s="41"/>
      <c r="D43" s="131"/>
      <c r="E43" s="195"/>
      <c r="F43" s="195"/>
      <c r="G43" s="195"/>
      <c r="H43" s="195"/>
      <c r="I43"/>
      <c r="J43" s="195"/>
    </row>
    <row r="44" ht="15" spans="1:10">
      <c r="A44" s="131"/>
      <c r="B44" s="131"/>
      <c r="C44" s="131"/>
      <c r="D44" s="131"/>
      <c r="E44" s="195"/>
      <c r="F44" s="195"/>
      <c r="G44" s="195"/>
      <c r="H44" s="195"/>
      <c r="I44"/>
      <c r="J44" s="195"/>
    </row>
    <row r="45" ht="15" spans="1:10">
      <c r="A45" s="131"/>
      <c r="B45" s="131"/>
      <c r="C45" s="131"/>
      <c r="D45" s="131"/>
      <c r="E45" s="195"/>
      <c r="F45" s="195"/>
      <c r="G45" s="195"/>
      <c r="H45" s="195"/>
      <c r="I45"/>
      <c r="J45" s="195"/>
    </row>
    <row r="46" ht="15" spans="1:10">
      <c r="A46" s="49" t="s">
        <v>100</v>
      </c>
      <c r="B46" s="122"/>
      <c r="C46" s="122"/>
      <c r="D46" s="122"/>
      <c r="E46" s="122"/>
      <c r="F46" s="50"/>
      <c r="G46" s="195"/>
      <c r="H46" s="195"/>
      <c r="I46"/>
      <c r="J46" s="195"/>
    </row>
    <row r="47" ht="30" spans="1:10">
      <c r="A47" s="25" t="s">
        <v>104</v>
      </c>
      <c r="B47" s="25" t="s">
        <v>105</v>
      </c>
      <c r="C47" s="25" t="s">
        <v>819</v>
      </c>
      <c r="D47" s="25" t="s">
        <v>820</v>
      </c>
      <c r="E47" s="25" t="s">
        <v>821</v>
      </c>
      <c r="F47" s="25" t="s">
        <v>83</v>
      </c>
      <c r="G47" s="195"/>
      <c r="H47" s="195"/>
      <c r="I47"/>
      <c r="J47" s="195"/>
    </row>
    <row r="48" ht="15" spans="1:10">
      <c r="A48" s="156">
        <v>1</v>
      </c>
      <c r="B48" s="114"/>
      <c r="C48" s="114"/>
      <c r="D48" s="114"/>
      <c r="E48" s="114"/>
      <c r="F48" s="114"/>
      <c r="G48" s="195"/>
      <c r="H48" s="195"/>
      <c r="I48"/>
      <c r="J48" s="195"/>
    </row>
    <row r="49" ht="15" spans="1:10">
      <c r="A49" s="156">
        <v>5</v>
      </c>
      <c r="B49" s="114"/>
      <c r="C49" s="114"/>
      <c r="D49" s="114"/>
      <c r="E49" s="114"/>
      <c r="F49" s="114"/>
      <c r="G49" s="195"/>
      <c r="H49" s="195"/>
      <c r="I49"/>
      <c r="J49" s="195"/>
    </row>
    <row r="50" ht="15" spans="1:10">
      <c r="A50" s="124" t="s">
        <v>822</v>
      </c>
      <c r="B50" s="290"/>
      <c r="C50" s="291"/>
      <c r="D50" s="291"/>
      <c r="E50" s="292"/>
      <c r="F50" s="114"/>
      <c r="G50" s="195"/>
      <c r="H50" s="195"/>
      <c r="I50"/>
      <c r="J50" s="195"/>
    </row>
    <row r="51" ht="15" spans="1:10">
      <c r="A51" s="49" t="s">
        <v>99</v>
      </c>
      <c r="B51" s="122"/>
      <c r="C51" s="122"/>
      <c r="D51" s="122"/>
      <c r="E51" s="50"/>
      <c r="F51" s="194"/>
      <c r="G51" s="195"/>
      <c r="H51" s="195"/>
      <c r="I51"/>
      <c r="J51" s="195"/>
    </row>
    <row r="52" ht="15" spans="1:10">
      <c r="A52" s="131"/>
      <c r="B52" s="131"/>
      <c r="C52" s="131"/>
      <c r="D52" s="131"/>
      <c r="E52" s="195"/>
      <c r="F52" s="195"/>
      <c r="G52" s="195"/>
      <c r="H52" s="195"/>
      <c r="I52"/>
      <c r="J52" s="195"/>
    </row>
    <row r="53" spans="1:10">
      <c r="A53" s="186"/>
      <c r="B53" s="186"/>
      <c r="C53" s="186"/>
      <c r="D53" s="131"/>
      <c r="E53" s="195"/>
      <c r="F53" s="195"/>
      <c r="G53" s="195"/>
      <c r="H53" s="195"/>
      <c r="I53" s="195"/>
      <c r="J53" s="195"/>
    </row>
    <row r="54" ht="15" spans="1:10">
      <c r="A54" s="24" t="s">
        <v>824</v>
      </c>
      <c r="B54" s="24"/>
      <c r="C54" s="24"/>
      <c r="D54" s="131"/>
      <c r="E54" s="195"/>
      <c r="F54" s="195"/>
      <c r="G54" s="195"/>
      <c r="H54" s="195"/>
      <c r="I54" s="195"/>
      <c r="J54" s="195"/>
    </row>
    <row r="55" spans="1:10">
      <c r="A55" s="41"/>
      <c r="B55" s="41"/>
      <c r="C55" s="41"/>
      <c r="D55" s="131"/>
      <c r="E55" s="195"/>
      <c r="F55" s="195"/>
      <c r="G55" s="195"/>
      <c r="H55" s="195"/>
      <c r="I55" s="195"/>
      <c r="J55" s="195"/>
    </row>
    <row r="56" spans="1:10">
      <c r="A56" s="186"/>
      <c r="B56" s="186"/>
      <c r="C56" s="186"/>
      <c r="D56" s="131"/>
      <c r="E56" s="195"/>
      <c r="F56" s="195"/>
      <c r="G56" s="195"/>
      <c r="H56" s="195"/>
      <c r="I56" s="195"/>
      <c r="J56" s="195"/>
    </row>
    <row r="57" ht="15" spans="1:10">
      <c r="A57" s="19" t="s">
        <v>825</v>
      </c>
      <c r="B57" s="121"/>
      <c r="C57" s="121"/>
      <c r="D57" s="121"/>
      <c r="E57" s="121"/>
      <c r="F57" s="121"/>
      <c r="G57" s="121"/>
      <c r="H57" s="121"/>
      <c r="I57" s="121"/>
      <c r="J57" s="195"/>
    </row>
    <row r="58" ht="15" spans="1:10">
      <c r="A58" s="186"/>
      <c r="B58" s="186"/>
      <c r="C58" s="186"/>
      <c r="D58" s="121"/>
      <c r="E58" s="121"/>
      <c r="F58" s="121"/>
      <c r="G58" s="121"/>
      <c r="H58" s="121"/>
      <c r="I58" s="121"/>
      <c r="J58" s="195"/>
    </row>
    <row r="59" ht="15" spans="1:10">
      <c r="A59" s="49" t="s">
        <v>88</v>
      </c>
      <c r="B59" s="122"/>
      <c r="C59" s="122"/>
      <c r="D59" s="50"/>
      <c r="E59" s="121"/>
      <c r="F59" s="121"/>
      <c r="G59" s="121"/>
      <c r="H59" s="121"/>
      <c r="I59" s="121"/>
      <c r="J59" s="195"/>
    </row>
    <row r="60" ht="42.6" customHeight="1" spans="1:10">
      <c r="A60" s="25" t="s">
        <v>76</v>
      </c>
      <c r="B60" s="25" t="s">
        <v>826</v>
      </c>
      <c r="C60" s="25" t="s">
        <v>827</v>
      </c>
      <c r="D60" s="25" t="s">
        <v>106</v>
      </c>
      <c r="E60" s="121"/>
      <c r="F60" s="121"/>
      <c r="G60" s="121"/>
      <c r="H60" s="121"/>
      <c r="I60" s="121"/>
      <c r="J60" s="195"/>
    </row>
    <row r="61" ht="15" spans="1:10">
      <c r="A61" s="293" t="s">
        <v>828</v>
      </c>
      <c r="B61" s="114"/>
      <c r="C61" s="114"/>
      <c r="D61" s="114"/>
      <c r="E61" s="121"/>
      <c r="F61" s="121"/>
      <c r="G61" s="121"/>
      <c r="H61" s="121"/>
      <c r="I61" s="121"/>
      <c r="J61" s="195"/>
    </row>
    <row r="62" ht="15.75" customHeight="1" spans="1:10">
      <c r="A62" s="294" t="s">
        <v>829</v>
      </c>
      <c r="B62" s="114"/>
      <c r="C62" s="114"/>
      <c r="D62" s="114"/>
      <c r="E62" s="121"/>
      <c r="F62" s="121"/>
      <c r="G62" s="121"/>
      <c r="H62" s="121"/>
      <c r="I62" s="121"/>
      <c r="J62" s="121"/>
    </row>
    <row r="63" ht="15.75" customHeight="1" spans="1:10">
      <c r="A63" s="284" t="s">
        <v>830</v>
      </c>
      <c r="B63" s="114"/>
      <c r="C63" s="114"/>
      <c r="D63" s="114"/>
      <c r="E63" s="121"/>
      <c r="F63" s="121"/>
      <c r="G63" s="121"/>
      <c r="H63" s="121"/>
      <c r="I63" s="121"/>
      <c r="J63" s="121"/>
    </row>
    <row r="64" ht="15.75" customHeight="1" spans="1:10">
      <c r="A64" s="284" t="s">
        <v>831</v>
      </c>
      <c r="B64" s="114"/>
      <c r="C64" s="114"/>
      <c r="D64" s="114"/>
      <c r="E64" s="121"/>
      <c r="F64" s="121"/>
      <c r="G64" s="121"/>
      <c r="H64" s="121"/>
      <c r="I64" s="121"/>
      <c r="J64" s="121"/>
    </row>
    <row r="65" ht="15" spans="1:10">
      <c r="A65" s="293" t="s">
        <v>832</v>
      </c>
      <c r="B65" s="114"/>
      <c r="C65" s="114"/>
      <c r="D65" s="114"/>
      <c r="E65" s="121"/>
      <c r="F65" s="121"/>
      <c r="G65" s="121"/>
      <c r="H65" s="121"/>
      <c r="I65" s="121"/>
      <c r="J65" s="121"/>
    </row>
    <row r="66" ht="15.75" customHeight="1" spans="1:10">
      <c r="A66" s="293" t="s">
        <v>833</v>
      </c>
      <c r="B66" s="114"/>
      <c r="C66" s="114"/>
      <c r="D66" s="114"/>
      <c r="E66" s="121"/>
      <c r="F66" s="121"/>
      <c r="G66" s="121"/>
      <c r="H66" s="121"/>
      <c r="I66" s="121"/>
      <c r="J66" s="121"/>
    </row>
    <row r="67" ht="15.75" customHeight="1" spans="1:10">
      <c r="A67" s="286" t="s">
        <v>99</v>
      </c>
      <c r="B67" s="287"/>
      <c r="C67" s="287"/>
      <c r="D67" s="288"/>
      <c r="E67" s="121"/>
      <c r="F67" s="121"/>
      <c r="G67" s="121"/>
      <c r="H67" s="121"/>
      <c r="I67" s="121"/>
      <c r="J67" s="121"/>
    </row>
    <row r="68" ht="15.75" customHeight="1" spans="1:10">
      <c r="A68" s="186"/>
      <c r="B68" s="186"/>
      <c r="C68" s="186"/>
      <c r="D68" s="121"/>
      <c r="E68" s="121"/>
      <c r="F68" s="121"/>
      <c r="G68" s="121"/>
      <c r="H68" s="121"/>
      <c r="I68" s="121"/>
      <c r="J68" s="121"/>
    </row>
    <row r="69" ht="15.75" customHeight="1" spans="1:10">
      <c r="A69" s="49" t="s">
        <v>100</v>
      </c>
      <c r="B69" s="122"/>
      <c r="C69" s="122"/>
      <c r="D69" s="50"/>
      <c r="E69" s="121"/>
      <c r="F69" s="121"/>
      <c r="G69" s="121"/>
      <c r="H69" s="121"/>
      <c r="I69" s="121"/>
      <c r="J69" s="121"/>
    </row>
    <row r="70" ht="38.45" customHeight="1" spans="1:10">
      <c r="A70" s="25" t="s">
        <v>76</v>
      </c>
      <c r="B70" s="25" t="s">
        <v>834</v>
      </c>
      <c r="C70" s="25" t="s">
        <v>827</v>
      </c>
      <c r="D70" s="25" t="s">
        <v>106</v>
      </c>
      <c r="E70" s="121"/>
      <c r="F70" s="121"/>
      <c r="G70" s="121"/>
      <c r="H70" s="121"/>
      <c r="I70" s="121"/>
      <c r="J70" s="121"/>
    </row>
    <row r="71" ht="15.75" customHeight="1" spans="1:10">
      <c r="A71" s="293" t="s">
        <v>828</v>
      </c>
      <c r="B71" s="114"/>
      <c r="C71" s="114"/>
      <c r="D71" s="114"/>
      <c r="E71" s="121"/>
      <c r="F71" s="121"/>
      <c r="G71" s="121"/>
      <c r="H71" s="121"/>
      <c r="I71" s="121"/>
      <c r="J71" s="121"/>
    </row>
    <row r="72" ht="15.75" customHeight="1" spans="1:10">
      <c r="A72" s="294" t="s">
        <v>829</v>
      </c>
      <c r="B72" s="114"/>
      <c r="C72" s="114"/>
      <c r="D72" s="114"/>
      <c r="E72" s="121"/>
      <c r="F72" s="121"/>
      <c r="G72" s="121"/>
      <c r="H72" s="121"/>
      <c r="I72" s="121"/>
      <c r="J72" s="121"/>
    </row>
    <row r="73" ht="15.75" customHeight="1" spans="1:10">
      <c r="A73" s="284" t="s">
        <v>830</v>
      </c>
      <c r="B73" s="114"/>
      <c r="C73" s="114"/>
      <c r="D73" s="114"/>
      <c r="E73" s="121"/>
      <c r="F73" s="121"/>
      <c r="G73" s="121"/>
      <c r="H73" s="121"/>
      <c r="I73" s="121"/>
      <c r="J73" s="121"/>
    </row>
    <row r="74" ht="15.75" customHeight="1" spans="1:10">
      <c r="A74" s="294" t="s">
        <v>831</v>
      </c>
      <c r="B74" s="114"/>
      <c r="C74" s="114"/>
      <c r="D74" s="114"/>
      <c r="E74" s="121"/>
      <c r="F74" s="121"/>
      <c r="G74" s="121"/>
      <c r="H74" s="121"/>
      <c r="I74" s="121"/>
      <c r="J74" s="121"/>
    </row>
    <row r="75" ht="15" spans="1:10">
      <c r="A75" s="293" t="s">
        <v>832</v>
      </c>
      <c r="B75" s="114"/>
      <c r="C75" s="114"/>
      <c r="D75" s="114"/>
      <c r="E75" s="121"/>
      <c r="F75" s="121"/>
      <c r="G75" s="121"/>
      <c r="H75" s="121"/>
      <c r="I75" s="121"/>
      <c r="J75" s="121"/>
    </row>
    <row r="76" ht="15.75" customHeight="1" spans="1:10">
      <c r="A76" s="293" t="s">
        <v>833</v>
      </c>
      <c r="B76" s="114"/>
      <c r="C76" s="114"/>
      <c r="D76" s="114"/>
      <c r="E76" s="121"/>
      <c r="F76" s="121"/>
      <c r="G76" s="121"/>
      <c r="H76" s="121"/>
      <c r="I76" s="121"/>
      <c r="J76" s="121"/>
    </row>
    <row r="77" ht="15.75" customHeight="1" spans="1:10">
      <c r="A77" s="286" t="s">
        <v>99</v>
      </c>
      <c r="B77" s="287"/>
      <c r="C77" s="287"/>
      <c r="D77" s="288"/>
      <c r="E77" s="121"/>
      <c r="F77" s="121"/>
      <c r="G77" s="121"/>
      <c r="H77" s="121"/>
      <c r="I77" s="121"/>
      <c r="J77" s="121"/>
    </row>
    <row r="78" ht="15.75" customHeight="1" spans="1:10">
      <c r="A78" s="186"/>
      <c r="B78" s="186"/>
      <c r="C78" s="186"/>
      <c r="D78" s="121"/>
      <c r="E78" s="121"/>
      <c r="F78" s="121"/>
      <c r="G78" s="121"/>
      <c r="H78" s="121"/>
      <c r="I78" s="121"/>
      <c r="J78" s="121"/>
    </row>
    <row r="79" ht="15.75" customHeight="1" spans="1:10">
      <c r="A79" s="186"/>
      <c r="B79" s="186"/>
      <c r="C79" s="186"/>
      <c r="D79" s="121"/>
      <c r="E79" s="121"/>
      <c r="F79" s="121"/>
      <c r="G79" s="121"/>
      <c r="H79" s="121"/>
      <c r="I79" s="121"/>
      <c r="J79" s="121"/>
    </row>
    <row r="80" ht="15.75" customHeight="1" spans="1:10">
      <c r="A80" s="295" t="s">
        <v>818</v>
      </c>
      <c r="B80" s="186"/>
      <c r="C80" s="186"/>
      <c r="D80" s="121"/>
      <c r="E80" s="121"/>
      <c r="F80" s="121"/>
      <c r="G80" s="121"/>
      <c r="H80" s="121"/>
      <c r="I80" s="121"/>
      <c r="J80" s="121"/>
    </row>
    <row r="81" ht="15.75" customHeight="1" spans="1:10">
      <c r="A81" s="186"/>
      <c r="B81" s="186"/>
      <c r="C81" s="186"/>
      <c r="D81" s="121"/>
      <c r="E81" s="121"/>
      <c r="F81" s="121"/>
      <c r="G81" s="121"/>
      <c r="H81" s="121"/>
      <c r="I81" s="121"/>
      <c r="J81" s="121"/>
    </row>
    <row r="82" ht="15.75" customHeight="1" spans="1:10">
      <c r="A82" s="49" t="s">
        <v>88</v>
      </c>
      <c r="B82" s="122"/>
      <c r="C82" s="122"/>
      <c r="D82" s="122"/>
      <c r="E82" s="122"/>
      <c r="F82" s="50"/>
      <c r="G82" s="121"/>
      <c r="H82" s="121"/>
      <c r="I82" s="121"/>
      <c r="J82" s="121"/>
    </row>
    <row r="83" ht="15.75" customHeight="1" spans="1:10">
      <c r="A83" s="25" t="s">
        <v>104</v>
      </c>
      <c r="B83" s="25" t="s">
        <v>105</v>
      </c>
      <c r="C83" s="25" t="s">
        <v>819</v>
      </c>
      <c r="D83" s="25" t="s">
        <v>820</v>
      </c>
      <c r="E83" s="25" t="s">
        <v>821</v>
      </c>
      <c r="F83" s="25" t="s">
        <v>83</v>
      </c>
      <c r="G83" s="121"/>
      <c r="H83" s="121"/>
      <c r="I83" s="121"/>
      <c r="J83" s="121"/>
    </row>
    <row r="84" ht="15.75" customHeight="1" spans="1:10">
      <c r="A84" s="156">
        <v>1</v>
      </c>
      <c r="B84" s="114"/>
      <c r="C84" s="114"/>
      <c r="D84" s="114"/>
      <c r="E84" s="114"/>
      <c r="F84" s="114"/>
      <c r="G84" s="121"/>
      <c r="H84" s="121"/>
      <c r="I84" s="121"/>
      <c r="J84" s="121"/>
    </row>
    <row r="85" ht="15.75" customHeight="1" spans="1:10">
      <c r="A85" s="156">
        <v>5</v>
      </c>
      <c r="B85" s="114"/>
      <c r="C85" s="114"/>
      <c r="D85" s="114"/>
      <c r="E85" s="114"/>
      <c r="F85" s="114"/>
      <c r="G85" s="121"/>
      <c r="H85" s="121"/>
      <c r="I85" s="121"/>
      <c r="J85" s="121"/>
    </row>
    <row r="86" ht="15.75" customHeight="1" spans="1:10">
      <c r="A86" s="124" t="s">
        <v>822</v>
      </c>
      <c r="B86" s="290"/>
      <c r="C86" s="291"/>
      <c r="D86" s="291"/>
      <c r="E86" s="292"/>
      <c r="F86" s="114"/>
      <c r="G86" s="121"/>
      <c r="H86" s="121"/>
      <c r="I86" s="121"/>
      <c r="J86" s="121"/>
    </row>
    <row r="87" ht="15.75" customHeight="1" spans="1:10">
      <c r="A87" s="67" t="s">
        <v>99</v>
      </c>
      <c r="B87" s="68"/>
      <c r="C87" s="68"/>
      <c r="D87" s="68"/>
      <c r="E87" s="69"/>
      <c r="F87" s="194"/>
      <c r="G87" s="121"/>
      <c r="H87" s="121"/>
      <c r="I87" s="121"/>
      <c r="J87" s="121"/>
    </row>
    <row r="88" ht="15.75" customHeight="1" spans="1:10">
      <c r="A88" s="131"/>
      <c r="B88" s="131"/>
      <c r="C88" s="131"/>
      <c r="D88" s="131"/>
      <c r="E88" s="195"/>
      <c r="F88" s="195"/>
      <c r="G88" s="121"/>
      <c r="H88" s="121"/>
      <c r="I88" s="121"/>
      <c r="J88" s="121"/>
    </row>
    <row r="89" ht="15.75" customHeight="1" spans="1:10">
      <c r="A89" s="24" t="s">
        <v>835</v>
      </c>
      <c r="B89" s="24"/>
      <c r="C89" s="24"/>
      <c r="D89" s="131"/>
      <c r="E89" s="195"/>
      <c r="F89" s="195"/>
      <c r="G89" s="121"/>
      <c r="H89" s="121"/>
      <c r="I89" s="121"/>
      <c r="J89" s="121"/>
    </row>
    <row r="90" ht="15.75" customHeight="1" spans="1:10">
      <c r="A90" s="41"/>
      <c r="B90" s="41"/>
      <c r="C90" s="41"/>
      <c r="D90" s="131"/>
      <c r="E90" s="195"/>
      <c r="F90" s="195"/>
      <c r="G90" s="121"/>
      <c r="H90" s="121"/>
      <c r="I90" s="121"/>
      <c r="J90" s="121"/>
    </row>
    <row r="91" ht="15.75" customHeight="1" spans="1:10">
      <c r="A91" s="131"/>
      <c r="B91" s="131"/>
      <c r="C91" s="131"/>
      <c r="D91" s="131"/>
      <c r="E91" s="195"/>
      <c r="F91" s="195"/>
      <c r="G91" s="121"/>
      <c r="H91" s="121"/>
      <c r="I91" s="121"/>
      <c r="J91" s="121"/>
    </row>
    <row r="92" ht="15.75" customHeight="1" spans="1:10">
      <c r="A92" s="131"/>
      <c r="B92" s="131"/>
      <c r="C92" s="131"/>
      <c r="D92" s="131"/>
      <c r="E92" s="195"/>
      <c r="F92" s="195"/>
      <c r="G92" s="121"/>
      <c r="H92" s="121"/>
      <c r="I92" s="121"/>
      <c r="J92" s="121"/>
    </row>
    <row r="93" ht="15.75" customHeight="1" spans="1:10">
      <c r="A93" s="49" t="s">
        <v>100</v>
      </c>
      <c r="B93" s="122"/>
      <c r="C93" s="122"/>
      <c r="D93" s="122"/>
      <c r="E93" s="122"/>
      <c r="F93" s="50"/>
      <c r="G93" s="121"/>
      <c r="H93" s="121"/>
      <c r="I93" s="121"/>
      <c r="J93" s="121"/>
    </row>
    <row r="94" ht="15.75" customHeight="1" spans="1:10">
      <c r="A94" s="25" t="s">
        <v>104</v>
      </c>
      <c r="B94" s="25" t="s">
        <v>105</v>
      </c>
      <c r="C94" s="25" t="s">
        <v>819</v>
      </c>
      <c r="D94" s="25" t="s">
        <v>820</v>
      </c>
      <c r="E94" s="25" t="s">
        <v>821</v>
      </c>
      <c r="F94" s="25" t="s">
        <v>83</v>
      </c>
      <c r="G94" s="121"/>
      <c r="H94" s="121"/>
      <c r="I94" s="121"/>
      <c r="J94" s="121"/>
    </row>
    <row r="95" ht="15.75" customHeight="1" spans="1:10">
      <c r="A95" s="156">
        <v>1</v>
      </c>
      <c r="B95" s="114"/>
      <c r="C95" s="114"/>
      <c r="D95" s="114"/>
      <c r="E95" s="114"/>
      <c r="F95" s="114"/>
      <c r="G95" s="121"/>
      <c r="H95" s="121"/>
      <c r="I95" s="121"/>
      <c r="J95" s="121"/>
    </row>
    <row r="96" ht="15.75" customHeight="1" spans="1:10">
      <c r="A96" s="156">
        <v>10</v>
      </c>
      <c r="B96" s="114"/>
      <c r="C96" s="114"/>
      <c r="D96" s="114"/>
      <c r="E96" s="114"/>
      <c r="F96" s="114"/>
      <c r="G96" s="121"/>
      <c r="H96" s="121"/>
      <c r="I96" s="121"/>
      <c r="J96" s="121"/>
    </row>
    <row r="97" ht="15.75" customHeight="1" spans="1:10">
      <c r="A97" s="124" t="s">
        <v>822</v>
      </c>
      <c r="B97" s="290"/>
      <c r="C97" s="291"/>
      <c r="D97" s="291"/>
      <c r="E97" s="292"/>
      <c r="F97" s="114"/>
      <c r="G97" s="121"/>
      <c r="H97" s="121"/>
      <c r="I97" s="121"/>
      <c r="J97" s="121"/>
    </row>
    <row r="98" ht="15.75" customHeight="1" spans="1:10">
      <c r="A98" s="67" t="s">
        <v>99</v>
      </c>
      <c r="B98" s="68"/>
      <c r="C98" s="68"/>
      <c r="D98" s="68"/>
      <c r="E98" s="69"/>
      <c r="F98" s="194"/>
      <c r="G98" s="121"/>
      <c r="H98" s="121"/>
      <c r="I98" s="121"/>
      <c r="J98" s="121"/>
    </row>
    <row r="99" ht="15.75" customHeight="1" spans="1:10">
      <c r="A99" s="131"/>
      <c r="B99" s="131"/>
      <c r="C99" s="131"/>
      <c r="D99" s="131"/>
      <c r="E99" s="195"/>
      <c r="F99" s="195"/>
      <c r="G99" s="121"/>
      <c r="H99" s="121"/>
      <c r="I99" s="121"/>
      <c r="J99" s="121"/>
    </row>
    <row r="100" ht="15.75" customHeight="1" spans="1:10">
      <c r="A100" s="186"/>
      <c r="B100" s="186"/>
      <c r="C100" s="186"/>
      <c r="D100" s="131"/>
      <c r="E100" s="195"/>
      <c r="F100" s="195"/>
      <c r="G100" s="121"/>
      <c r="H100" s="121"/>
      <c r="I100" s="121"/>
      <c r="J100" s="121"/>
    </row>
    <row r="101" ht="15.75" customHeight="1" spans="1:10">
      <c r="A101" s="24" t="s">
        <v>836</v>
      </c>
      <c r="B101" s="24"/>
      <c r="C101" s="24"/>
      <c r="D101" s="131"/>
      <c r="E101" s="195"/>
      <c r="F101" s="195"/>
      <c r="G101" s="121"/>
      <c r="H101" s="121"/>
      <c r="I101" s="121"/>
      <c r="J101" s="121"/>
    </row>
    <row r="102" ht="15.75" customHeight="1" spans="1:10">
      <c r="A102" s="41"/>
      <c r="B102" s="41"/>
      <c r="C102" s="41"/>
      <c r="D102" s="131"/>
      <c r="E102" s="195"/>
      <c r="F102" s="195"/>
      <c r="G102" s="121"/>
      <c r="H102" s="121"/>
      <c r="I102" s="121"/>
      <c r="J102" s="121"/>
    </row>
    <row r="103" ht="15.75" customHeight="1" spans="1:10">
      <c r="A103" s="186"/>
      <c r="B103" s="186"/>
      <c r="C103" s="186"/>
      <c r="D103" s="121"/>
      <c r="E103" s="121"/>
      <c r="F103" s="121"/>
      <c r="G103" s="121"/>
      <c r="H103" s="121"/>
      <c r="I103" s="121"/>
      <c r="J103" s="121"/>
    </row>
    <row r="104" ht="15.75" customHeight="1" spans="1:10">
      <c r="A104" s="195"/>
      <c r="B104" s="195"/>
      <c r="C104" s="131"/>
      <c r="D104" s="131"/>
      <c r="E104" s="198"/>
      <c r="F104" s="198"/>
      <c r="G104" s="198"/>
      <c r="H104" s="198"/>
      <c r="I104" s="198"/>
      <c r="J104" s="121"/>
    </row>
    <row r="105" ht="15.75" customHeight="1" spans="1:10">
      <c r="A105" s="19" t="s">
        <v>71</v>
      </c>
      <c r="J105" s="121"/>
    </row>
    <row r="106" ht="15.75" customHeight="1" spans="1:10">
      <c r="A106" s="23"/>
      <c r="J106" s="121"/>
    </row>
    <row r="107" ht="15.75" customHeight="1" spans="1:10">
      <c r="A107" s="187" t="s">
        <v>411</v>
      </c>
      <c r="B107" s="188"/>
      <c r="C107" s="45"/>
      <c r="D107" s="45"/>
      <c r="J107" s="121"/>
    </row>
    <row r="108" ht="15.6" customHeight="1" spans="10:10">
      <c r="J108" s="121"/>
    </row>
    <row r="109" spans="3:10">
      <c r="C109" s="131"/>
      <c r="J109" s="198"/>
    </row>
    <row r="112" customHeight="1"/>
  </sheetData>
  <mergeCells count="25">
    <mergeCell ref="A12:D12"/>
    <mergeCell ref="A22:D22"/>
    <mergeCell ref="A35:F35"/>
    <mergeCell ref="B39:E39"/>
    <mergeCell ref="A40:E40"/>
    <mergeCell ref="A42:C42"/>
    <mergeCell ref="A43:C43"/>
    <mergeCell ref="A46:F46"/>
    <mergeCell ref="B50:E50"/>
    <mergeCell ref="A51:E51"/>
    <mergeCell ref="A54:C54"/>
    <mergeCell ref="A55:C55"/>
    <mergeCell ref="A59:D59"/>
    <mergeCell ref="A69:D69"/>
    <mergeCell ref="A82:F82"/>
    <mergeCell ref="B86:E86"/>
    <mergeCell ref="A87:E87"/>
    <mergeCell ref="A89:C89"/>
    <mergeCell ref="A90:C90"/>
    <mergeCell ref="A93:F93"/>
    <mergeCell ref="B97:E97"/>
    <mergeCell ref="A98:E98"/>
    <mergeCell ref="A101:C101"/>
    <mergeCell ref="A102:C102"/>
    <mergeCell ref="A107:B107"/>
  </mergeCells>
  <pageMargins left="0.25" right="0.25" top="0.75" bottom="0.75" header="0.3" footer="0.3"/>
  <pageSetup paperSize="9" scale="78" fitToHeight="0" orientation="landscape"/>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1">
    <tabColor theme="9" tint="-0.499984740745262"/>
    <pageSetUpPr fitToPage="1"/>
  </sheetPr>
  <dimension ref="A7:F55"/>
  <sheetViews>
    <sheetView showFormulas="1" showGridLines="0" zoomScale="70" zoomScaleNormal="70" workbookViewId="0">
      <selection activeCell="F21" sqref="F21"/>
    </sheetView>
  </sheetViews>
  <sheetFormatPr defaultColWidth="11.4285714285714" defaultRowHeight="14.25" outlineLevelCol="5"/>
  <cols>
    <col min="1" max="1" width="11.5714285714286" style="19" customWidth="1"/>
    <col min="2" max="2" width="22.4285714285714" style="19" customWidth="1"/>
    <col min="3" max="10" width="11.5714285714286" style="19" customWidth="1"/>
    <col min="11" max="12" width="11.4285714285714" style="19" customWidth="1"/>
    <col min="13" max="16384" width="11.4285714285714" style="19"/>
  </cols>
  <sheetData>
    <row r="7" ht="15" spans="1:6">
      <c r="A7" s="46" t="s">
        <v>837</v>
      </c>
      <c r="B7" s="46"/>
      <c r="C7" s="46"/>
      <c r="D7" s="21"/>
      <c r="E7" s="21"/>
      <c r="F7" s="21"/>
    </row>
    <row r="8" ht="15" spans="1:6">
      <c r="A8" s="46"/>
      <c r="B8" s="46"/>
      <c r="C8" s="46"/>
      <c r="D8" s="21"/>
      <c r="E8" s="21"/>
      <c r="F8" s="21"/>
    </row>
    <row r="9" ht="15" spans="1:6">
      <c r="A9" s="280" t="s">
        <v>838</v>
      </c>
      <c r="B9" s="280"/>
      <c r="C9" s="46"/>
      <c r="D9" s="21"/>
      <c r="E9" s="21"/>
      <c r="F9" s="21"/>
    </row>
    <row r="10" spans="1:1">
      <c r="A10" s="66"/>
    </row>
    <row r="11" customHeight="1" spans="1:6">
      <c r="A11" s="51" t="s">
        <v>75</v>
      </c>
      <c r="B11" s="51" t="s">
        <v>227</v>
      </c>
      <c r="C11" s="25" t="s">
        <v>88</v>
      </c>
      <c r="D11" s="25"/>
      <c r="E11" s="25"/>
      <c r="F11" s="25"/>
    </row>
    <row r="12" ht="30" spans="1:6">
      <c r="A12" s="123"/>
      <c r="B12" s="123"/>
      <c r="C12" s="25" t="s">
        <v>839</v>
      </c>
      <c r="D12" s="25" t="s">
        <v>840</v>
      </c>
      <c r="E12" s="25" t="s">
        <v>230</v>
      </c>
      <c r="F12" s="25" t="s">
        <v>245</v>
      </c>
    </row>
    <row r="13" ht="28.5" spans="1:6">
      <c r="A13" s="277">
        <v>21521</v>
      </c>
      <c r="B13" s="270" t="s">
        <v>841</v>
      </c>
      <c r="C13" s="240">
        <v>1291</v>
      </c>
      <c r="D13" s="240">
        <v>0</v>
      </c>
      <c r="E13" s="240">
        <v>0</v>
      </c>
      <c r="F13" s="240">
        <v>1291</v>
      </c>
    </row>
    <row r="14" ht="42.75" spans="1:6">
      <c r="A14" s="277">
        <v>21522</v>
      </c>
      <c r="B14" s="270" t="s">
        <v>842</v>
      </c>
      <c r="C14" s="240">
        <v>13389351</v>
      </c>
      <c r="D14" s="240">
        <v>2774336</v>
      </c>
      <c r="E14" s="240">
        <v>0</v>
      </c>
      <c r="F14" s="240">
        <v>16163687</v>
      </c>
    </row>
    <row r="15" ht="57" spans="1:6">
      <c r="A15" s="277">
        <v>21529</v>
      </c>
      <c r="B15" s="270" t="s">
        <v>843</v>
      </c>
      <c r="C15" s="240">
        <v>652152</v>
      </c>
      <c r="D15" s="240">
        <v>111639</v>
      </c>
      <c r="E15" s="240">
        <v>0</v>
      </c>
      <c r="F15" s="240">
        <v>763791</v>
      </c>
    </row>
    <row r="16" ht="42.75" spans="1:6">
      <c r="A16" s="277">
        <v>21530</v>
      </c>
      <c r="B16" s="270" t="s">
        <v>844</v>
      </c>
      <c r="C16" s="240">
        <v>0</v>
      </c>
      <c r="D16" s="240">
        <v>0</v>
      </c>
      <c r="E16" s="240">
        <v>0</v>
      </c>
      <c r="F16" s="240">
        <v>0</v>
      </c>
    </row>
    <row r="17" ht="28.5" spans="1:6">
      <c r="A17" s="277">
        <v>21531</v>
      </c>
      <c r="B17" s="270" t="s">
        <v>845</v>
      </c>
      <c r="C17" s="240">
        <v>0</v>
      </c>
      <c r="D17" s="240">
        <v>0</v>
      </c>
      <c r="E17" s="240">
        <v>0</v>
      </c>
      <c r="F17" s="240">
        <v>0</v>
      </c>
    </row>
    <row r="18" ht="28.5" spans="1:6">
      <c r="A18" s="277">
        <v>21532</v>
      </c>
      <c r="B18" s="270" t="s">
        <v>846</v>
      </c>
      <c r="C18" s="240">
        <v>0</v>
      </c>
      <c r="D18" s="240">
        <v>0</v>
      </c>
      <c r="E18" s="240">
        <v>0</v>
      </c>
      <c r="F18" s="240">
        <v>0</v>
      </c>
    </row>
    <row r="19" ht="28.5" spans="1:6">
      <c r="A19" s="277">
        <v>21534</v>
      </c>
      <c r="B19" s="270" t="s">
        <v>847</v>
      </c>
      <c r="C19" s="240">
        <v>0</v>
      </c>
      <c r="D19" s="240">
        <v>0</v>
      </c>
      <c r="E19" s="240">
        <v>322199</v>
      </c>
      <c r="F19" s="240">
        <v>322199</v>
      </c>
    </row>
    <row r="20" ht="43.5" spans="1:6">
      <c r="A20" s="278">
        <v>22192</v>
      </c>
      <c r="B20" s="279" t="s">
        <v>848</v>
      </c>
      <c r="C20" s="279">
        <v>0</v>
      </c>
      <c r="D20" s="279">
        <v>0</v>
      </c>
      <c r="E20" s="279">
        <v>0</v>
      </c>
      <c r="F20" s="279">
        <v>0</v>
      </c>
    </row>
    <row r="21" ht="15.75" spans="1:6">
      <c r="A21" s="167" t="s">
        <v>99</v>
      </c>
      <c r="B21" s="272"/>
      <c r="C21" s="181">
        <v>14042794</v>
      </c>
      <c r="D21" s="181">
        <v>2885975</v>
      </c>
      <c r="E21" s="181">
        <v>322199</v>
      </c>
      <c r="F21" s="181">
        <v>17250968</v>
      </c>
    </row>
    <row r="22" spans="1:1">
      <c r="A22" s="66"/>
    </row>
    <row r="23" spans="1:1">
      <c r="A23" s="66"/>
    </row>
    <row r="24" ht="15" spans="1:6">
      <c r="A24" s="51" t="s">
        <v>75</v>
      </c>
      <c r="B24" s="51" t="s">
        <v>227</v>
      </c>
      <c r="C24" s="25" t="s">
        <v>100</v>
      </c>
      <c r="D24" s="25"/>
      <c r="E24" s="25"/>
      <c r="F24" s="25"/>
    </row>
    <row r="25" ht="30" spans="1:6">
      <c r="A25" s="123"/>
      <c r="B25" s="123"/>
      <c r="C25" s="25" t="s">
        <v>839</v>
      </c>
      <c r="D25" s="25" t="s">
        <v>840</v>
      </c>
      <c r="E25" s="25" t="s">
        <v>230</v>
      </c>
      <c r="F25" s="25" t="s">
        <v>245</v>
      </c>
    </row>
    <row r="26" ht="28.5" spans="1:6">
      <c r="A26" s="277">
        <v>21521</v>
      </c>
      <c r="B26" s="270" t="s">
        <v>841</v>
      </c>
      <c r="C26" s="240">
        <v>0</v>
      </c>
      <c r="D26" s="240">
        <v>0</v>
      </c>
      <c r="E26" s="240">
        <v>0</v>
      </c>
      <c r="F26" s="240">
        <v>0</v>
      </c>
    </row>
    <row r="27" ht="42.75" spans="1:6">
      <c r="A27" s="277">
        <v>21522</v>
      </c>
      <c r="B27" s="270" t="s">
        <v>842</v>
      </c>
      <c r="C27" s="240">
        <v>4433108</v>
      </c>
      <c r="D27" s="240">
        <v>1173772</v>
      </c>
      <c r="E27" s="240">
        <v>0</v>
      </c>
      <c r="F27" s="240">
        <v>5606880</v>
      </c>
    </row>
    <row r="28" ht="57" spans="1:6">
      <c r="A28" s="277">
        <v>21529</v>
      </c>
      <c r="B28" s="270" t="s">
        <v>843</v>
      </c>
      <c r="C28" s="240">
        <v>97233</v>
      </c>
      <c r="D28" s="240">
        <v>0</v>
      </c>
      <c r="E28" s="240">
        <v>0</v>
      </c>
      <c r="F28" s="240">
        <v>97233</v>
      </c>
    </row>
    <row r="29" ht="42.75" spans="1:6">
      <c r="A29" s="277">
        <v>21530</v>
      </c>
      <c r="B29" s="270" t="s">
        <v>844</v>
      </c>
      <c r="C29" s="240">
        <v>0</v>
      </c>
      <c r="D29" s="240">
        <v>0</v>
      </c>
      <c r="E29" s="240">
        <v>0</v>
      </c>
      <c r="F29" s="240"/>
    </row>
    <row r="30" ht="28.5" spans="1:6">
      <c r="A30" s="277">
        <v>21531</v>
      </c>
      <c r="B30" s="270" t="s">
        <v>845</v>
      </c>
      <c r="C30" s="240">
        <v>23633</v>
      </c>
      <c r="D30" s="240">
        <v>0</v>
      </c>
      <c r="E30" s="240">
        <v>0</v>
      </c>
      <c r="F30" s="240">
        <v>23633</v>
      </c>
    </row>
    <row r="31" ht="28.5" spans="1:6">
      <c r="A31" s="277">
        <v>21532</v>
      </c>
      <c r="B31" s="270" t="s">
        <v>846</v>
      </c>
      <c r="C31" s="240">
        <v>0</v>
      </c>
      <c r="D31" s="240">
        <v>0</v>
      </c>
      <c r="E31" s="240">
        <v>0</v>
      </c>
      <c r="F31" s="240"/>
    </row>
    <row r="32" ht="28.5" spans="1:6">
      <c r="A32" s="277">
        <v>21534</v>
      </c>
      <c r="B32" s="270" t="s">
        <v>847</v>
      </c>
      <c r="C32" s="240">
        <v>0</v>
      </c>
      <c r="D32" s="240">
        <v>0</v>
      </c>
      <c r="E32" s="240">
        <v>950873</v>
      </c>
      <c r="F32" s="240">
        <v>950873</v>
      </c>
    </row>
    <row r="33" ht="43.5" spans="1:6">
      <c r="A33" s="278">
        <v>22192</v>
      </c>
      <c r="B33" s="279" t="s">
        <v>848</v>
      </c>
      <c r="C33" s="244">
        <v>0</v>
      </c>
      <c r="D33" s="244">
        <v>0</v>
      </c>
      <c r="E33" s="244">
        <v>0</v>
      </c>
      <c r="F33" s="244"/>
    </row>
    <row r="34" ht="15.75" spans="1:6">
      <c r="A34" s="167" t="s">
        <v>99</v>
      </c>
      <c r="B34" s="272"/>
      <c r="C34" s="181">
        <v>4553974</v>
      </c>
      <c r="D34" s="181">
        <v>1173772</v>
      </c>
      <c r="E34" s="181">
        <v>950873</v>
      </c>
      <c r="F34" s="181">
        <v>6678619</v>
      </c>
    </row>
    <row r="35" spans="1:1">
      <c r="A35" s="66"/>
    </row>
    <row r="36" spans="1:2">
      <c r="A36" s="48" t="s">
        <v>849</v>
      </c>
      <c r="B36" s="48"/>
    </row>
    <row r="37" ht="15" spans="1:1">
      <c r="A37" s="23"/>
    </row>
    <row r="38" ht="49.5" customHeight="1" spans="1:4">
      <c r="A38" s="281" t="s">
        <v>850</v>
      </c>
      <c r="B38" s="282"/>
      <c r="C38" s="117"/>
      <c r="D38" s="117"/>
    </row>
    <row r="39" spans="1:4">
      <c r="A39" s="117"/>
      <c r="B39" s="117"/>
      <c r="C39" s="117"/>
      <c r="D39" s="117"/>
    </row>
    <row r="43" hidden="1"/>
    <row r="44" hidden="1"/>
    <row r="45" hidden="1"/>
    <row r="46" hidden="1"/>
    <row r="47" hidden="1"/>
    <row r="48" hidden="1"/>
    <row r="49" hidden="1"/>
    <row r="50" hidden="1"/>
    <row r="51" hidden="1"/>
    <row r="52" hidden="1"/>
    <row r="55" customHeight="1"/>
  </sheetData>
  <mergeCells count="10">
    <mergeCell ref="A7:C7"/>
    <mergeCell ref="A9:B9"/>
    <mergeCell ref="C11:F11"/>
    <mergeCell ref="C24:F24"/>
    <mergeCell ref="A36:B36"/>
    <mergeCell ref="A38:B38"/>
    <mergeCell ref="A11:A12"/>
    <mergeCell ref="A24:A25"/>
    <mergeCell ref="B11:B12"/>
    <mergeCell ref="B24:B25"/>
  </mergeCells>
  <pageMargins left="0.25" right="0.25" top="0.75" bottom="0.75" header="0.3" footer="0.3"/>
  <pageSetup paperSize="9" scale="90" fitToHeight="0" orientation="landscape"/>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2">
    <tabColor theme="9" tint="-0.499984740745262"/>
    <pageSetUpPr fitToPage="1"/>
  </sheetPr>
  <dimension ref="A7:F55"/>
  <sheetViews>
    <sheetView showFormulas="1" showGridLines="0" zoomScale="70" zoomScaleNormal="70" workbookViewId="0">
      <selection activeCell="A1" sqref="A1"/>
    </sheetView>
  </sheetViews>
  <sheetFormatPr defaultColWidth="11.4285714285714" defaultRowHeight="14.25" outlineLevelCol="5"/>
  <cols>
    <col min="1" max="1" width="11" style="19" customWidth="1"/>
    <col min="2" max="2" width="20" style="19" customWidth="1"/>
    <col min="3" max="3" width="10.7142857142857" style="19" customWidth="1"/>
    <col min="4" max="4" width="12.8571428571429" style="19" customWidth="1"/>
    <col min="5" max="6" width="12.1428571428571" style="19" customWidth="1"/>
    <col min="7" max="8" width="11.4285714285714" style="19" customWidth="1"/>
    <col min="9" max="16384" width="11.4285714285714" style="19"/>
  </cols>
  <sheetData>
    <row r="7" ht="15" spans="1:6">
      <c r="A7" s="46" t="s">
        <v>851</v>
      </c>
      <c r="B7" s="46"/>
      <c r="C7" s="46"/>
      <c r="D7" s="21"/>
      <c r="E7" s="21"/>
      <c r="F7" s="21"/>
    </row>
    <row r="8" ht="15" spans="1:6">
      <c r="A8" s="46"/>
      <c r="B8" s="46"/>
      <c r="C8" s="46"/>
      <c r="D8" s="21"/>
      <c r="E8" s="21"/>
      <c r="F8" s="21"/>
    </row>
    <row r="9" spans="1:2">
      <c r="A9" s="116" t="s">
        <v>852</v>
      </c>
      <c r="B9" s="116"/>
    </row>
    <row r="10" ht="15" spans="1:4">
      <c r="A10" s="47"/>
      <c r="C10" s="121"/>
      <c r="D10" s="121"/>
    </row>
    <row r="11" customHeight="1" spans="1:6">
      <c r="A11" s="51" t="s">
        <v>75</v>
      </c>
      <c r="B11" s="51" t="s">
        <v>227</v>
      </c>
      <c r="C11" s="25" t="s">
        <v>88</v>
      </c>
      <c r="D11" s="25"/>
      <c r="E11" s="25"/>
      <c r="F11" s="25"/>
    </row>
    <row r="12" ht="30" spans="1:6">
      <c r="A12" s="123"/>
      <c r="B12" s="123"/>
      <c r="C12" s="25" t="s">
        <v>839</v>
      </c>
      <c r="D12" s="25" t="s">
        <v>840</v>
      </c>
      <c r="E12" s="25" t="s">
        <v>230</v>
      </c>
      <c r="F12" s="25" t="s">
        <v>245</v>
      </c>
    </row>
    <row r="13" ht="42.75" spans="1:6">
      <c r="A13" s="277">
        <v>21523</v>
      </c>
      <c r="B13" s="270" t="s">
        <v>853</v>
      </c>
      <c r="C13" s="240">
        <v>351</v>
      </c>
      <c r="D13" s="240">
        <v>0</v>
      </c>
      <c r="E13" s="240">
        <v>0</v>
      </c>
      <c r="F13" s="240">
        <v>351</v>
      </c>
    </row>
    <row r="14" ht="42.75" spans="1:6">
      <c r="A14" s="277">
        <v>21524</v>
      </c>
      <c r="B14" s="270" t="s">
        <v>854</v>
      </c>
      <c r="C14" s="240"/>
      <c r="D14" s="240">
        <v>14463</v>
      </c>
      <c r="E14" s="240">
        <v>0</v>
      </c>
      <c r="F14" s="240">
        <v>14463</v>
      </c>
    </row>
    <row r="15" ht="28.5" spans="1:6">
      <c r="A15" s="277">
        <v>21525</v>
      </c>
      <c r="B15" s="270" t="s">
        <v>855</v>
      </c>
      <c r="C15" s="240">
        <v>0</v>
      </c>
      <c r="D15" s="240">
        <v>0</v>
      </c>
      <c r="E15" s="240">
        <v>0</v>
      </c>
      <c r="F15" s="240">
        <v>0</v>
      </c>
    </row>
    <row r="16" ht="42.75" spans="1:6">
      <c r="A16" s="277">
        <v>21526</v>
      </c>
      <c r="B16" s="270" t="s">
        <v>856</v>
      </c>
      <c r="C16" s="240">
        <v>0</v>
      </c>
      <c r="D16" s="240">
        <v>0</v>
      </c>
      <c r="E16" s="240">
        <v>0</v>
      </c>
      <c r="F16" s="240">
        <v>0</v>
      </c>
    </row>
    <row r="17" ht="28.5" spans="1:6">
      <c r="A17" s="277">
        <v>21527</v>
      </c>
      <c r="B17" s="270" t="s">
        <v>857</v>
      </c>
      <c r="C17" s="240">
        <v>0</v>
      </c>
      <c r="D17" s="240">
        <v>0</v>
      </c>
      <c r="E17" s="240">
        <v>0</v>
      </c>
      <c r="F17" s="240">
        <v>0</v>
      </c>
    </row>
    <row r="18" ht="42.75" spans="1:6">
      <c r="A18" s="277">
        <v>21528</v>
      </c>
      <c r="B18" s="270" t="s">
        <v>858</v>
      </c>
      <c r="C18" s="240">
        <v>0</v>
      </c>
      <c r="D18" s="240">
        <v>0</v>
      </c>
      <c r="E18" s="240">
        <v>0</v>
      </c>
      <c r="F18" s="240">
        <v>0</v>
      </c>
    </row>
    <row r="19" ht="42.75" spans="1:6">
      <c r="A19" s="277">
        <v>21533</v>
      </c>
      <c r="B19" s="270" t="s">
        <v>859</v>
      </c>
      <c r="C19" s="240">
        <v>0</v>
      </c>
      <c r="D19" s="240">
        <v>0</v>
      </c>
      <c r="E19" s="240">
        <v>0</v>
      </c>
      <c r="F19" s="240">
        <v>0</v>
      </c>
    </row>
    <row r="20" ht="43.5" spans="1:6">
      <c r="A20" s="278">
        <v>22193</v>
      </c>
      <c r="B20" s="279" t="s">
        <v>860</v>
      </c>
      <c r="C20" s="244">
        <v>0</v>
      </c>
      <c r="D20" s="244">
        <v>0</v>
      </c>
      <c r="E20" s="244">
        <v>0</v>
      </c>
      <c r="F20" s="244">
        <v>0</v>
      </c>
    </row>
    <row r="21" ht="15.75" spans="1:6">
      <c r="A21" s="167" t="s">
        <v>99</v>
      </c>
      <c r="B21" s="272"/>
      <c r="C21" s="181">
        <v>351</v>
      </c>
      <c r="D21" s="181">
        <v>14463</v>
      </c>
      <c r="E21" s="181">
        <v>0</v>
      </c>
      <c r="F21" s="181">
        <v>14814</v>
      </c>
    </row>
    <row r="22" spans="1:1">
      <c r="A22" s="66"/>
    </row>
    <row r="23" spans="1:1">
      <c r="A23" s="66"/>
    </row>
    <row r="24" ht="15" spans="1:6">
      <c r="A24" s="51" t="s">
        <v>75</v>
      </c>
      <c r="B24" s="51" t="s">
        <v>227</v>
      </c>
      <c r="C24" s="25" t="s">
        <v>100</v>
      </c>
      <c r="D24" s="25"/>
      <c r="E24" s="25"/>
      <c r="F24" s="25"/>
    </row>
    <row r="25" ht="30" spans="1:6">
      <c r="A25" s="123"/>
      <c r="B25" s="123"/>
      <c r="C25" s="25" t="s">
        <v>839</v>
      </c>
      <c r="D25" s="25" t="s">
        <v>840</v>
      </c>
      <c r="E25" s="25" t="s">
        <v>230</v>
      </c>
      <c r="F25" s="25" t="s">
        <v>245</v>
      </c>
    </row>
    <row r="26" ht="42.75" spans="1:6">
      <c r="A26" s="277">
        <v>21523</v>
      </c>
      <c r="B26" s="270" t="s">
        <v>853</v>
      </c>
      <c r="C26" s="240">
        <v>0</v>
      </c>
      <c r="D26" s="240">
        <v>0</v>
      </c>
      <c r="E26" s="240">
        <v>0</v>
      </c>
      <c r="F26" s="240">
        <v>0</v>
      </c>
    </row>
    <row r="27" ht="42.75" spans="1:6">
      <c r="A27" s="277">
        <v>21524</v>
      </c>
      <c r="B27" s="270" t="s">
        <v>854</v>
      </c>
      <c r="C27" s="240">
        <v>0</v>
      </c>
      <c r="D27" s="240">
        <v>0</v>
      </c>
      <c r="E27" s="240">
        <v>0</v>
      </c>
      <c r="F27" s="240">
        <v>0</v>
      </c>
    </row>
    <row r="28" ht="28.5" spans="1:6">
      <c r="A28" s="277">
        <v>21525</v>
      </c>
      <c r="B28" s="270" t="s">
        <v>855</v>
      </c>
      <c r="C28" s="240">
        <v>0</v>
      </c>
      <c r="D28" s="240">
        <v>0</v>
      </c>
      <c r="E28" s="240">
        <v>0</v>
      </c>
      <c r="F28" s="240">
        <v>0</v>
      </c>
    </row>
    <row r="29" ht="42.75" spans="1:6">
      <c r="A29" s="277">
        <v>21526</v>
      </c>
      <c r="B29" s="270" t="s">
        <v>856</v>
      </c>
      <c r="C29" s="240">
        <v>0</v>
      </c>
      <c r="D29" s="240">
        <v>0</v>
      </c>
      <c r="E29" s="240">
        <v>0</v>
      </c>
      <c r="F29" s="240">
        <v>0</v>
      </c>
    </row>
    <row r="30" ht="28.5" spans="1:6">
      <c r="A30" s="277">
        <v>21527</v>
      </c>
      <c r="B30" s="270" t="s">
        <v>857</v>
      </c>
      <c r="C30" s="240">
        <v>0</v>
      </c>
      <c r="D30" s="240">
        <v>0</v>
      </c>
      <c r="E30" s="240">
        <v>0</v>
      </c>
      <c r="F30" s="240">
        <v>0</v>
      </c>
    </row>
    <row r="31" ht="42.75" spans="1:6">
      <c r="A31" s="277">
        <v>21528</v>
      </c>
      <c r="B31" s="270" t="s">
        <v>858</v>
      </c>
      <c r="C31" s="240">
        <v>0</v>
      </c>
      <c r="D31" s="240">
        <v>0</v>
      </c>
      <c r="E31" s="240">
        <v>0</v>
      </c>
      <c r="F31" s="240">
        <v>0</v>
      </c>
    </row>
    <row r="32" ht="42.75" spans="1:6">
      <c r="A32" s="277">
        <v>21533</v>
      </c>
      <c r="B32" s="270" t="s">
        <v>859</v>
      </c>
      <c r="C32" s="240">
        <v>0</v>
      </c>
      <c r="D32" s="240">
        <v>0</v>
      </c>
      <c r="E32" s="240">
        <v>0</v>
      </c>
      <c r="F32" s="240">
        <v>0</v>
      </c>
    </row>
    <row r="33" ht="43.5" spans="1:6">
      <c r="A33" s="278">
        <v>22193</v>
      </c>
      <c r="B33" s="279" t="s">
        <v>860</v>
      </c>
      <c r="C33" s="244">
        <v>0</v>
      </c>
      <c r="D33" s="244">
        <v>0</v>
      </c>
      <c r="E33" s="244">
        <v>0</v>
      </c>
      <c r="F33" s="244">
        <v>0</v>
      </c>
    </row>
    <row r="34" ht="15.75" spans="1:6">
      <c r="A34" s="167" t="s">
        <v>99</v>
      </c>
      <c r="B34" s="272"/>
      <c r="C34" s="181">
        <v>0</v>
      </c>
      <c r="D34" s="181">
        <v>0</v>
      </c>
      <c r="E34" s="181">
        <v>0</v>
      </c>
      <c r="F34" s="181">
        <v>0</v>
      </c>
    </row>
    <row r="35" spans="1:1">
      <c r="A35" s="66"/>
    </row>
    <row r="36" spans="1:1">
      <c r="A36" s="66"/>
    </row>
    <row r="37" spans="1:1">
      <c r="A37" s="19" t="s">
        <v>849</v>
      </c>
    </row>
    <row r="38" ht="15" spans="1:1">
      <c r="A38" s="23"/>
    </row>
    <row r="39" customHeight="1" spans="1:4">
      <c r="A39" s="134" t="s">
        <v>242</v>
      </c>
      <c r="B39" s="136"/>
      <c r="C39" s="45"/>
      <c r="D39" s="45"/>
    </row>
    <row r="55" spans="1:3">
      <c r="A55" s="116"/>
      <c r="B55" s="116"/>
      <c r="C55" s="116"/>
    </row>
  </sheetData>
  <mergeCells count="10">
    <mergeCell ref="A7:C7"/>
    <mergeCell ref="A9:B9"/>
    <mergeCell ref="C11:F11"/>
    <mergeCell ref="C24:F24"/>
    <mergeCell ref="A39:B39"/>
    <mergeCell ref="A55:C55"/>
    <mergeCell ref="A11:A12"/>
    <mergeCell ref="A24:A25"/>
    <mergeCell ref="B11:B12"/>
    <mergeCell ref="B24:B25"/>
  </mergeCells>
  <pageMargins left="0.25" right="0.25" top="0.75" bottom="0.75" header="0.3" footer="0.3"/>
  <pageSetup paperSize="9" scale="93" fitToHeight="0" orientation="landscape"/>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3">
    <tabColor theme="9" tint="-0.499984740745262"/>
    <pageSetUpPr fitToPage="1"/>
  </sheetPr>
  <dimension ref="A7:G48"/>
  <sheetViews>
    <sheetView showGridLines="0" workbookViewId="0">
      <selection activeCell="A1" sqref="A1"/>
    </sheetView>
  </sheetViews>
  <sheetFormatPr defaultColWidth="11.4285714285714" defaultRowHeight="14.25" outlineLevelCol="6"/>
  <cols>
    <col min="1" max="1" width="37.1428571428571" style="19" customWidth="1"/>
    <col min="2" max="2" width="17.5714285714286" style="19" customWidth="1"/>
    <col min="3" max="3" width="16.5714285714286" style="19" customWidth="1"/>
    <col min="4" max="4" width="19.4285714285714" style="19" customWidth="1"/>
    <col min="5" max="5" width="13.4285714285714" style="19" customWidth="1"/>
    <col min="6" max="11" width="11.4285714285714" style="19" customWidth="1"/>
    <col min="12" max="16384" width="11.4285714285714" style="19"/>
  </cols>
  <sheetData>
    <row r="7" ht="15" spans="1:6">
      <c r="A7" s="20" t="s">
        <v>861</v>
      </c>
      <c r="B7" s="21"/>
      <c r="C7" s="180"/>
      <c r="D7" s="21"/>
      <c r="E7" s="21"/>
      <c r="F7" s="21"/>
    </row>
    <row r="8" ht="15" spans="1:6">
      <c r="A8" s="66"/>
      <c r="F8" s="21"/>
    </row>
    <row r="9" ht="15" spans="1:6">
      <c r="A9" s="19" t="s">
        <v>862</v>
      </c>
      <c r="B9" s="121"/>
      <c r="C9" s="180"/>
      <c r="D9" s="121"/>
      <c r="E9" s="121"/>
      <c r="F9" s="21"/>
    </row>
    <row r="10" ht="15" spans="1:6">
      <c r="A10" s="47"/>
      <c r="F10" s="21"/>
    </row>
    <row r="11" ht="15" customHeight="1" spans="1:6">
      <c r="A11" s="25" t="s">
        <v>88</v>
      </c>
      <c r="B11" s="25"/>
      <c r="C11" s="25"/>
      <c r="D11" s="25"/>
      <c r="E11" s="121"/>
      <c r="F11" s="21"/>
    </row>
    <row r="12" ht="15" spans="1:6">
      <c r="A12" s="25" t="s">
        <v>273</v>
      </c>
      <c r="B12" s="25" t="s">
        <v>274</v>
      </c>
      <c r="C12" s="25" t="s">
        <v>275</v>
      </c>
      <c r="D12" s="25" t="s">
        <v>106</v>
      </c>
      <c r="E12" s="121"/>
      <c r="F12" s="21"/>
    </row>
    <row r="13" s="65" customFormat="1" ht="28.5" spans="1:7">
      <c r="A13" s="124" t="s">
        <v>863</v>
      </c>
      <c r="B13" s="240">
        <v>0</v>
      </c>
      <c r="C13" s="267"/>
      <c r="D13" s="240">
        <f>SUM(B13:C13)</f>
        <v>0</v>
      </c>
      <c r="E13" s="121"/>
      <c r="F13" s="121"/>
      <c r="G13" s="121"/>
    </row>
    <row r="14" s="65" customFormat="1" ht="28.5" spans="1:7">
      <c r="A14" s="124" t="s">
        <v>864</v>
      </c>
      <c r="B14" s="240">
        <v>0</v>
      </c>
      <c r="C14" s="240">
        <v>3718896.209</v>
      </c>
      <c r="D14" s="240">
        <f t="shared" ref="D14:D16" si="0">SUM(B14:C14)</f>
        <v>3718896.209</v>
      </c>
      <c r="E14" s="121"/>
      <c r="F14" s="121"/>
      <c r="G14" s="121"/>
    </row>
    <row r="15" s="65" customFormat="1" ht="28.5" spans="1:7">
      <c r="A15" s="124" t="s">
        <v>865</v>
      </c>
      <c r="B15" s="240">
        <v>0</v>
      </c>
      <c r="C15" s="240">
        <v>0</v>
      </c>
      <c r="D15" s="240">
        <f t="shared" si="0"/>
        <v>0</v>
      </c>
      <c r="E15" s="121"/>
      <c r="F15" s="121"/>
      <c r="G15" s="121"/>
    </row>
    <row r="16" ht="15.75" spans="1:7">
      <c r="A16" s="237" t="s">
        <v>866</v>
      </c>
      <c r="B16" s="244">
        <v>0</v>
      </c>
      <c r="C16" s="244">
        <v>0</v>
      </c>
      <c r="D16" s="244">
        <f t="shared" si="0"/>
        <v>0</v>
      </c>
      <c r="E16" s="121"/>
      <c r="F16" s="121"/>
      <c r="G16" s="121"/>
    </row>
    <row r="17" ht="15.75" spans="1:7">
      <c r="A17" s="167" t="s">
        <v>99</v>
      </c>
      <c r="B17" s="181">
        <f>SUM(B13:B16)</f>
        <v>0</v>
      </c>
      <c r="C17" s="181">
        <f t="shared" ref="C17:D17" si="1">SUM(C13:C16)</f>
        <v>3718896.209</v>
      </c>
      <c r="D17" s="181">
        <f t="shared" si="1"/>
        <v>3718896.209</v>
      </c>
      <c r="E17" s="121"/>
      <c r="F17" s="121"/>
      <c r="G17" s="121"/>
    </row>
    <row r="18" spans="1:1">
      <c r="A18" s="116"/>
    </row>
    <row r="19" ht="13.7" customHeight="1" spans="1:4">
      <c r="A19" s="53" t="s">
        <v>100</v>
      </c>
      <c r="B19" s="93"/>
      <c r="C19" s="93"/>
      <c r="D19" s="94"/>
    </row>
    <row r="20" ht="15" spans="1:4">
      <c r="A20" s="102" t="s">
        <v>273</v>
      </c>
      <c r="B20" s="25" t="s">
        <v>274</v>
      </c>
      <c r="C20" s="25" t="s">
        <v>275</v>
      </c>
      <c r="D20" s="25" t="s">
        <v>106</v>
      </c>
    </row>
    <row r="21" ht="28.5" spans="1:4">
      <c r="A21" s="124" t="s">
        <v>863</v>
      </c>
      <c r="B21" s="240">
        <v>0</v>
      </c>
      <c r="C21" s="267"/>
      <c r="D21" s="240">
        <f>SUM(B21:C21)</f>
        <v>0</v>
      </c>
    </row>
    <row r="22" ht="28.5" spans="1:4">
      <c r="A22" s="124" t="s">
        <v>864</v>
      </c>
      <c r="B22" s="240">
        <v>1863628.841</v>
      </c>
      <c r="C22" s="240">
        <v>75887.965</v>
      </c>
      <c r="D22" s="240">
        <f t="shared" ref="D22:D24" si="2">SUM(B22:C22)</f>
        <v>1939516.806</v>
      </c>
    </row>
    <row r="23" ht="28.5" spans="1:4">
      <c r="A23" s="124" t="s">
        <v>865</v>
      </c>
      <c r="B23" s="240">
        <v>0</v>
      </c>
      <c r="C23" s="240">
        <v>0</v>
      </c>
      <c r="D23" s="240">
        <f t="shared" si="2"/>
        <v>0</v>
      </c>
    </row>
    <row r="24" ht="15" spans="1:4">
      <c r="A24" s="237" t="s">
        <v>866</v>
      </c>
      <c r="B24" s="244">
        <v>0</v>
      </c>
      <c r="C24" s="244">
        <v>0</v>
      </c>
      <c r="D24" s="244">
        <f t="shared" si="2"/>
        <v>0</v>
      </c>
    </row>
    <row r="25" ht="15.75" spans="1:4">
      <c r="A25" s="167" t="s">
        <v>99</v>
      </c>
      <c r="B25" s="181">
        <f>SUM(B21:B24)</f>
        <v>1863628.841</v>
      </c>
      <c r="C25" s="181">
        <f t="shared" ref="C25:D25" si="3">SUM(C21:C24)</f>
        <v>75887.965</v>
      </c>
      <c r="D25" s="181">
        <f t="shared" si="3"/>
        <v>1939516.806</v>
      </c>
    </row>
    <row r="26" spans="1:1">
      <c r="A26" s="116"/>
    </row>
    <row r="27" ht="15" spans="1:6">
      <c r="A27" s="19" t="s">
        <v>867</v>
      </c>
      <c r="B27" s="180"/>
      <c r="C27" s="121"/>
      <c r="D27" s="121"/>
      <c r="E27" s="121"/>
      <c r="F27" s="121"/>
    </row>
    <row r="28" spans="1:1">
      <c r="A28" s="66"/>
    </row>
    <row r="29" ht="45" spans="1:5">
      <c r="A29" s="25" t="s">
        <v>273</v>
      </c>
      <c r="B29" s="25" t="s">
        <v>868</v>
      </c>
      <c r="C29" s="25" t="s">
        <v>869</v>
      </c>
      <c r="D29" s="25" t="s">
        <v>870</v>
      </c>
      <c r="E29" s="25" t="s">
        <v>871</v>
      </c>
    </row>
    <row r="30" ht="15" spans="1:5">
      <c r="A30" s="268" t="s">
        <v>872</v>
      </c>
      <c r="B30" s="269">
        <v>0</v>
      </c>
      <c r="C30" s="269">
        <v>1939516.806</v>
      </c>
      <c r="D30" s="269">
        <v>0</v>
      </c>
      <c r="E30" s="269">
        <v>0</v>
      </c>
    </row>
    <row r="31" spans="1:5">
      <c r="A31" s="246" t="s">
        <v>873</v>
      </c>
      <c r="B31" s="240">
        <v>0</v>
      </c>
      <c r="C31" s="240">
        <v>2018133.019</v>
      </c>
      <c r="D31" s="240">
        <v>0</v>
      </c>
      <c r="E31" s="240">
        <v>0</v>
      </c>
    </row>
    <row r="32" spans="1:5">
      <c r="A32" s="246" t="s">
        <v>874</v>
      </c>
      <c r="B32" s="240">
        <v>0</v>
      </c>
      <c r="C32" s="240">
        <v>0</v>
      </c>
      <c r="D32" s="240">
        <v>0</v>
      </c>
      <c r="E32" s="240">
        <v>0</v>
      </c>
    </row>
    <row r="33" spans="1:5">
      <c r="A33" s="246" t="s">
        <v>875</v>
      </c>
      <c r="B33" s="240">
        <v>0</v>
      </c>
      <c r="C33" s="240">
        <v>-238753.616</v>
      </c>
      <c r="D33" s="240">
        <v>0</v>
      </c>
      <c r="E33" s="240">
        <v>0</v>
      </c>
    </row>
    <row r="34" spans="1:5">
      <c r="A34" s="246" t="s">
        <v>876</v>
      </c>
      <c r="B34" s="240">
        <v>0</v>
      </c>
      <c r="C34" s="240">
        <v>0</v>
      </c>
      <c r="D34" s="240">
        <v>0</v>
      </c>
      <c r="E34" s="240">
        <v>0</v>
      </c>
    </row>
    <row r="35" s="65" customFormat="1" spans="1:5">
      <c r="A35" s="270" t="s">
        <v>877</v>
      </c>
      <c r="B35" s="240">
        <v>0</v>
      </c>
      <c r="C35" s="240">
        <v>0</v>
      </c>
      <c r="D35" s="240">
        <v>0</v>
      </c>
      <c r="E35" s="240">
        <v>0</v>
      </c>
    </row>
    <row r="36" ht="15" spans="1:5">
      <c r="A36" s="248" t="s">
        <v>878</v>
      </c>
      <c r="B36" s="244">
        <v>0</v>
      </c>
      <c r="C36" s="244">
        <v>0</v>
      </c>
      <c r="D36" s="244">
        <v>0</v>
      </c>
      <c r="E36" s="244">
        <v>0</v>
      </c>
    </row>
    <row r="37" ht="15.75" spans="1:5">
      <c r="A37" s="271" t="s">
        <v>879</v>
      </c>
      <c r="B37" s="244">
        <f>SUM(B31:B36)</f>
        <v>0</v>
      </c>
      <c r="C37" s="244">
        <f>SUM(C31:C36)</f>
        <v>1779379.403</v>
      </c>
      <c r="D37" s="244">
        <v>0</v>
      </c>
      <c r="E37" s="244">
        <v>0</v>
      </c>
    </row>
    <row r="38" ht="15.75" spans="1:5">
      <c r="A38" s="272" t="s">
        <v>880</v>
      </c>
      <c r="B38" s="181">
        <f>+B30+B37</f>
        <v>0</v>
      </c>
      <c r="C38" s="181">
        <f t="shared" ref="C38:E38" si="4">+C30+C37</f>
        <v>3718896.209</v>
      </c>
      <c r="D38" s="181">
        <f t="shared" si="4"/>
        <v>0</v>
      </c>
      <c r="E38" s="181">
        <f t="shared" si="4"/>
        <v>0</v>
      </c>
    </row>
    <row r="39" spans="1:1">
      <c r="A39" s="66"/>
    </row>
    <row r="40" spans="1:1">
      <c r="A40" s="19" t="s">
        <v>881</v>
      </c>
    </row>
    <row r="41" ht="15" spans="1:1">
      <c r="A41" s="23"/>
    </row>
    <row r="42" ht="58.5" customHeight="1" spans="1:2">
      <c r="A42" s="273" t="s">
        <v>882</v>
      </c>
      <c r="B42" s="274"/>
    </row>
    <row r="43" ht="15" spans="1:3">
      <c r="A43" s="275"/>
      <c r="B43" s="276"/>
      <c r="C43" s="276"/>
    </row>
    <row r="44" spans="1:1">
      <c r="A44" s="19" t="s">
        <v>436</v>
      </c>
    </row>
    <row r="45" ht="15" spans="1:1">
      <c r="A45" s="23"/>
    </row>
    <row r="46" customHeight="1" spans="1:2">
      <c r="A46" s="134" t="s">
        <v>242</v>
      </c>
      <c r="B46" s="136"/>
    </row>
    <row r="47" spans="1:2">
      <c r="A47" s="117"/>
      <c r="B47" s="117"/>
    </row>
    <row r="48" spans="1:2">
      <c r="A48" s="117"/>
      <c r="B48" s="117"/>
    </row>
  </sheetData>
  <mergeCells count="4">
    <mergeCell ref="A11:D11"/>
    <mergeCell ref="A19:D19"/>
    <mergeCell ref="A42:B42"/>
    <mergeCell ref="A46:B46"/>
  </mergeCells>
  <pageMargins left="0.25" right="0.25" top="0.75" bottom="0.75" header="0.3" footer="0.3"/>
  <pageSetup paperSize="9" fitToHeight="0" orientation="landscape"/>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4">
    <tabColor theme="9" tint="-0.249977111117893"/>
    <pageSetUpPr fitToPage="1"/>
  </sheetPr>
  <dimension ref="A7:H98"/>
  <sheetViews>
    <sheetView showGridLines="0" zoomScale="85" zoomScaleNormal="85" workbookViewId="0">
      <selection activeCell="A1" sqref="A1"/>
    </sheetView>
  </sheetViews>
  <sheetFormatPr defaultColWidth="11.4285714285714" defaultRowHeight="14.25" outlineLevelCol="7"/>
  <cols>
    <col min="1" max="1" width="34.5714285714286" style="117" customWidth="1"/>
    <col min="2" max="2" width="14" style="117" customWidth="1"/>
    <col min="3" max="3" width="14" style="19" customWidth="1"/>
    <col min="4" max="4" width="17" style="19" customWidth="1"/>
    <col min="5" max="5" width="14" style="19" customWidth="1"/>
    <col min="6" max="6" width="11.4285714285714" style="19" customWidth="1"/>
    <col min="7" max="7" width="17" style="19" customWidth="1"/>
    <col min="8" max="9" width="11.4285714285714" style="19" customWidth="1"/>
    <col min="10" max="16384" width="11.4285714285714" style="19"/>
  </cols>
  <sheetData>
    <row r="7" ht="15" spans="1:7">
      <c r="A7" s="20" t="s">
        <v>883</v>
      </c>
      <c r="B7" s="214"/>
      <c r="C7" s="180"/>
      <c r="D7" s="214"/>
      <c r="E7" s="214"/>
      <c r="F7" s="214"/>
      <c r="G7" s="214"/>
    </row>
    <row r="8" spans="1:2">
      <c r="A8" s="66"/>
      <c r="B8" s="19"/>
    </row>
    <row r="9" ht="15" spans="1:7">
      <c r="A9" s="19" t="s">
        <v>884</v>
      </c>
      <c r="B9" s="121"/>
      <c r="C9" s="121"/>
      <c r="D9" s="121"/>
      <c r="E9" s="121"/>
      <c r="F9" s="121"/>
      <c r="G9" s="121"/>
    </row>
    <row r="10" spans="1:2">
      <c r="A10" s="66"/>
      <c r="B10" s="19"/>
    </row>
    <row r="11" ht="15" spans="1:7">
      <c r="A11" s="51" t="s">
        <v>273</v>
      </c>
      <c r="B11" s="25" t="s">
        <v>88</v>
      </c>
      <c r="C11" s="25"/>
      <c r="D11" s="25"/>
      <c r="E11" s="25" t="s">
        <v>100</v>
      </c>
      <c r="F11" s="25"/>
      <c r="G11" s="25"/>
    </row>
    <row r="12" ht="30" spans="1:7">
      <c r="A12" s="123"/>
      <c r="B12" s="25" t="s">
        <v>274</v>
      </c>
      <c r="C12" s="25" t="s">
        <v>275</v>
      </c>
      <c r="D12" s="25" t="s">
        <v>245</v>
      </c>
      <c r="E12" s="25" t="s">
        <v>274</v>
      </c>
      <c r="F12" s="25" t="s">
        <v>275</v>
      </c>
      <c r="G12" s="25" t="s">
        <v>245</v>
      </c>
    </row>
    <row r="13" spans="1:7">
      <c r="A13" s="225" t="s">
        <v>885</v>
      </c>
      <c r="B13" s="240">
        <v>0</v>
      </c>
      <c r="C13" s="240">
        <v>0</v>
      </c>
      <c r="D13" s="240">
        <f>SUM(B13:C13)</f>
        <v>0</v>
      </c>
      <c r="E13" s="240">
        <v>0</v>
      </c>
      <c r="F13" s="240">
        <v>0</v>
      </c>
      <c r="G13" s="240">
        <f>SUM(E13:F13)</f>
        <v>0</v>
      </c>
    </row>
    <row r="14" spans="1:7">
      <c r="A14" s="225" t="s">
        <v>886</v>
      </c>
      <c r="B14" s="240">
        <v>1899197.591</v>
      </c>
      <c r="C14" s="241"/>
      <c r="D14" s="240">
        <f t="shared" ref="D14:D18" si="0">SUM(B14:C14)</f>
        <v>1899197.591</v>
      </c>
      <c r="E14" s="240">
        <v>2966026.433</v>
      </c>
      <c r="F14" s="241"/>
      <c r="G14" s="240">
        <f t="shared" ref="G14:G18" si="1">SUM(E14:F14)</f>
        <v>2966026.433</v>
      </c>
    </row>
    <row r="15" spans="1:7">
      <c r="A15" s="225" t="s">
        <v>887</v>
      </c>
      <c r="B15" s="240">
        <v>1952209.236</v>
      </c>
      <c r="C15" s="241"/>
      <c r="D15" s="240">
        <f t="shared" si="0"/>
        <v>1952209.236</v>
      </c>
      <c r="E15" s="240">
        <v>0</v>
      </c>
      <c r="F15" s="241"/>
      <c r="G15" s="240">
        <f t="shared" si="1"/>
        <v>0</v>
      </c>
    </row>
    <row r="16" ht="28.5" spans="1:7">
      <c r="A16" s="225" t="s">
        <v>888</v>
      </c>
      <c r="B16" s="240">
        <v>0</v>
      </c>
      <c r="C16" s="240">
        <v>0</v>
      </c>
      <c r="D16" s="240">
        <f t="shared" si="0"/>
        <v>0</v>
      </c>
      <c r="E16" s="240">
        <v>0</v>
      </c>
      <c r="F16" s="240">
        <v>0</v>
      </c>
      <c r="G16" s="240">
        <f t="shared" si="1"/>
        <v>0</v>
      </c>
    </row>
    <row r="17" ht="28.5" spans="1:8">
      <c r="A17" s="242" t="s">
        <v>889</v>
      </c>
      <c r="B17" s="240">
        <v>0</v>
      </c>
      <c r="C17" s="240">
        <v>0</v>
      </c>
      <c r="D17" s="240">
        <f t="shared" si="0"/>
        <v>0</v>
      </c>
      <c r="E17" s="240">
        <v>0</v>
      </c>
      <c r="F17" s="240">
        <v>0</v>
      </c>
      <c r="G17" s="240">
        <f t="shared" si="1"/>
        <v>0</v>
      </c>
      <c r="H17" s="180"/>
    </row>
    <row r="18" ht="29.25" spans="1:8">
      <c r="A18" s="243" t="s">
        <v>890</v>
      </c>
      <c r="B18" s="244">
        <v>0</v>
      </c>
      <c r="C18" s="244">
        <v>0</v>
      </c>
      <c r="D18" s="244">
        <f t="shared" si="0"/>
        <v>0</v>
      </c>
      <c r="E18" s="244">
        <v>0</v>
      </c>
      <c r="F18" s="244">
        <v>0</v>
      </c>
      <c r="G18" s="244">
        <f t="shared" si="1"/>
        <v>0</v>
      </c>
      <c r="H18" s="180"/>
    </row>
    <row r="19" ht="15.75" spans="1:7">
      <c r="A19" s="167" t="s">
        <v>99</v>
      </c>
      <c r="B19" s="181">
        <f>SUM(B13:B18)</f>
        <v>3851406.827</v>
      </c>
      <c r="C19" s="181">
        <f t="shared" ref="C19:G19" si="2">SUM(C13:C18)</f>
        <v>0</v>
      </c>
      <c r="D19" s="181">
        <f t="shared" si="2"/>
        <v>3851406.827</v>
      </c>
      <c r="E19" s="181">
        <f t="shared" si="2"/>
        <v>2966026.433</v>
      </c>
      <c r="F19" s="181">
        <f t="shared" si="2"/>
        <v>0</v>
      </c>
      <c r="G19" s="181">
        <f t="shared" si="2"/>
        <v>2966026.433</v>
      </c>
    </row>
    <row r="20" spans="1:2">
      <c r="A20" s="66"/>
      <c r="B20" s="19"/>
    </row>
    <row r="21" ht="15" spans="1:8">
      <c r="A21" s="24" t="s">
        <v>891</v>
      </c>
      <c r="B21" s="24"/>
      <c r="C21" s="24"/>
      <c r="D21" s="245"/>
      <c r="E21" s="245"/>
      <c r="F21" s="245"/>
      <c r="G21" s="245"/>
      <c r="H21" s="245"/>
    </row>
    <row r="22" spans="1:8">
      <c r="A22" s="41"/>
      <c r="B22" s="41"/>
      <c r="C22" s="41"/>
      <c r="D22" s="245"/>
      <c r="E22" s="245"/>
      <c r="F22" s="245"/>
      <c r="G22" s="245"/>
      <c r="H22" s="245"/>
    </row>
    <row r="23" spans="1:2">
      <c r="A23" s="66"/>
      <c r="B23" s="19"/>
    </row>
    <row r="24" ht="15" spans="1:7">
      <c r="A24" s="19" t="s">
        <v>892</v>
      </c>
      <c r="B24" s="180"/>
      <c r="C24" s="121"/>
      <c r="D24" s="121"/>
      <c r="E24" s="121"/>
      <c r="F24" s="121"/>
      <c r="G24" s="121"/>
    </row>
    <row r="25" spans="1:2">
      <c r="A25" s="66"/>
      <c r="B25" s="19"/>
    </row>
    <row r="26" ht="45" spans="1:3">
      <c r="A26" s="25" t="s">
        <v>893</v>
      </c>
      <c r="B26" s="25" t="s">
        <v>88</v>
      </c>
      <c r="C26" s="25" t="s">
        <v>100</v>
      </c>
    </row>
    <row r="27" spans="1:7">
      <c r="A27" s="246" t="s">
        <v>894</v>
      </c>
      <c r="B27" s="240">
        <v>30825050.413</v>
      </c>
      <c r="C27" s="240">
        <v>30741170.425</v>
      </c>
      <c r="D27" s="247"/>
      <c r="G27" s="247"/>
    </row>
    <row r="28" spans="1:5">
      <c r="A28" s="246" t="s">
        <v>895</v>
      </c>
      <c r="B28" s="240">
        <v>98650702.151</v>
      </c>
      <c r="C28" s="240">
        <v>85296259.897</v>
      </c>
      <c r="D28" s="247"/>
      <c r="E28" s="247"/>
    </row>
    <row r="29" spans="1:4">
      <c r="A29" s="246" t="s">
        <v>896</v>
      </c>
      <c r="B29" s="240">
        <v>16544119.276</v>
      </c>
      <c r="C29" s="240">
        <v>18387392.563</v>
      </c>
      <c r="D29" s="247"/>
    </row>
    <row r="30" ht="15" spans="1:7">
      <c r="A30" s="248" t="s">
        <v>897</v>
      </c>
      <c r="B30" s="244">
        <v>5641767.725</v>
      </c>
      <c r="C30" s="244">
        <v>5683536.009</v>
      </c>
      <c r="D30" s="247"/>
      <c r="G30" s="247"/>
    </row>
    <row r="31" ht="15.75" spans="1:7">
      <c r="A31" s="167" t="s">
        <v>99</v>
      </c>
      <c r="B31" s="181">
        <f>SUM(B27:B30)</f>
        <v>151661639.565</v>
      </c>
      <c r="C31" s="181">
        <f>SUM(C27:C30)</f>
        <v>140108358.894</v>
      </c>
      <c r="G31" s="247"/>
    </row>
    <row r="32" spans="1:2">
      <c r="A32" s="19"/>
      <c r="B32" s="19"/>
    </row>
    <row r="33" ht="15" spans="1:7">
      <c r="A33" s="19" t="s">
        <v>898</v>
      </c>
      <c r="B33" s="121"/>
      <c r="C33" s="121"/>
      <c r="D33" s="121"/>
      <c r="E33" s="121"/>
      <c r="F33" s="121"/>
      <c r="G33" s="121"/>
    </row>
    <row r="34" spans="1:7">
      <c r="A34" s="249"/>
      <c r="B34" s="249"/>
      <c r="C34" s="249"/>
      <c r="D34" s="249"/>
      <c r="E34" s="249"/>
      <c r="F34" s="249"/>
      <c r="G34" s="249"/>
    </row>
    <row r="35" ht="15" spans="1:8">
      <c r="A35" s="24" t="s">
        <v>899</v>
      </c>
      <c r="B35" s="24"/>
      <c r="C35" s="24"/>
      <c r="D35" s="245"/>
      <c r="E35" s="245"/>
      <c r="F35" s="245"/>
      <c r="G35" s="245"/>
      <c r="H35" s="245"/>
    </row>
    <row r="36" spans="1:8">
      <c r="A36" s="250">
        <v>0</v>
      </c>
      <c r="B36" s="251"/>
      <c r="C36" s="252"/>
      <c r="D36" s="245"/>
      <c r="E36" s="245"/>
      <c r="F36" s="245"/>
      <c r="G36" s="245"/>
      <c r="H36" s="245"/>
    </row>
    <row r="37" spans="1:2">
      <c r="A37" s="66"/>
      <c r="B37" s="19"/>
    </row>
    <row r="38" ht="15" spans="1:7">
      <c r="A38" s="19" t="s">
        <v>900</v>
      </c>
      <c r="B38" s="121"/>
      <c r="C38" s="121"/>
      <c r="D38" s="121"/>
      <c r="E38" s="121"/>
      <c r="F38" s="121"/>
      <c r="G38" s="121"/>
    </row>
    <row r="39" spans="1:2">
      <c r="A39" s="66"/>
      <c r="B39" s="19"/>
    </row>
    <row r="40" ht="15" spans="1:8">
      <c r="A40" s="24" t="s">
        <v>901</v>
      </c>
      <c r="B40" s="24"/>
      <c r="C40" s="24"/>
      <c r="D40" s="245"/>
      <c r="E40" s="245"/>
      <c r="F40" s="245"/>
      <c r="G40" s="245"/>
      <c r="H40" s="245"/>
    </row>
    <row r="41" customHeight="1" spans="1:8">
      <c r="A41" s="250" t="s">
        <v>902</v>
      </c>
      <c r="B41" s="251"/>
      <c r="C41" s="252"/>
      <c r="D41" s="245"/>
      <c r="E41" s="245"/>
      <c r="F41" s="245"/>
      <c r="G41" s="245"/>
      <c r="H41" s="245"/>
    </row>
    <row r="42" spans="1:2">
      <c r="A42" s="66"/>
      <c r="B42" s="19"/>
    </row>
    <row r="43" ht="15" spans="1:7">
      <c r="A43" s="19" t="s">
        <v>903</v>
      </c>
      <c r="B43" s="121"/>
      <c r="C43" s="121"/>
      <c r="D43" s="121"/>
      <c r="E43" s="121"/>
      <c r="F43" s="121"/>
      <c r="G43" s="121"/>
    </row>
    <row r="44" spans="1:2">
      <c r="A44" s="19"/>
      <c r="B44" s="19"/>
    </row>
    <row r="45" ht="45" spans="1:4">
      <c r="A45" s="25" t="s">
        <v>273</v>
      </c>
      <c r="B45" s="25" t="s">
        <v>88</v>
      </c>
      <c r="C45" s="25" t="s">
        <v>100</v>
      </c>
      <c r="D45" s="180"/>
    </row>
    <row r="46" ht="15" spans="1:3">
      <c r="A46" s="253" t="s">
        <v>286</v>
      </c>
      <c r="B46" s="240">
        <v>2966026.433</v>
      </c>
      <c r="C46" s="240">
        <v>5344863.962</v>
      </c>
    </row>
    <row r="47" spans="1:3">
      <c r="A47" s="254" t="s">
        <v>904</v>
      </c>
      <c r="B47" s="240">
        <v>0</v>
      </c>
      <c r="C47" s="240">
        <v>0</v>
      </c>
    </row>
    <row r="48" spans="1:3">
      <c r="A48" s="254" t="s">
        <v>905</v>
      </c>
      <c r="B48" s="240">
        <v>0</v>
      </c>
      <c r="C48" s="240">
        <v>0</v>
      </c>
    </row>
    <row r="49" spans="1:3">
      <c r="A49" s="254" t="s">
        <v>906</v>
      </c>
      <c r="B49" s="240">
        <v>0</v>
      </c>
      <c r="C49" s="240">
        <v>0</v>
      </c>
    </row>
    <row r="50" ht="28.5" spans="1:3">
      <c r="A50" s="254" t="s">
        <v>907</v>
      </c>
      <c r="B50" s="240">
        <v>0</v>
      </c>
      <c r="C50" s="240">
        <v>0</v>
      </c>
    </row>
    <row r="51" spans="1:3">
      <c r="A51" s="246" t="s">
        <v>908</v>
      </c>
      <c r="B51" s="240">
        <v>0</v>
      </c>
      <c r="C51" s="240">
        <v>0</v>
      </c>
    </row>
    <row r="52" spans="1:3">
      <c r="A52" s="246" t="s">
        <v>909</v>
      </c>
      <c r="B52" s="240"/>
      <c r="C52" s="240">
        <v>0</v>
      </c>
    </row>
    <row r="53" spans="1:3">
      <c r="A53" s="255" t="s">
        <v>910</v>
      </c>
      <c r="B53" s="240"/>
      <c r="C53" s="240">
        <v>0</v>
      </c>
    </row>
    <row r="54" spans="1:3">
      <c r="A54" s="246" t="s">
        <v>911</v>
      </c>
      <c r="B54" s="240"/>
      <c r="C54" s="240">
        <v>-5344863.692</v>
      </c>
    </row>
    <row r="55" ht="15" spans="1:3">
      <c r="A55" s="248" t="s">
        <v>912</v>
      </c>
      <c r="B55" s="244"/>
      <c r="C55" s="244">
        <v>2966026</v>
      </c>
    </row>
    <row r="56" ht="15.75" spans="1:3">
      <c r="A56" s="167" t="s">
        <v>913</v>
      </c>
      <c r="B56" s="181">
        <f>SUM(B46:B55)</f>
        <v>2966026.433</v>
      </c>
      <c r="C56" s="181">
        <f>SUM(C46:C55)</f>
        <v>2966026.27</v>
      </c>
    </row>
    <row r="57" spans="1:2">
      <c r="A57" s="19"/>
      <c r="B57" s="19"/>
    </row>
    <row r="58" ht="33.75" customHeight="1" spans="1:5">
      <c r="A58" s="51" t="s">
        <v>273</v>
      </c>
      <c r="B58" s="49" t="s">
        <v>88</v>
      </c>
      <c r="C58" s="50"/>
      <c r="D58" s="49" t="s">
        <v>100</v>
      </c>
      <c r="E58" s="50"/>
    </row>
    <row r="59" ht="15" spans="1:5">
      <c r="A59" s="123"/>
      <c r="B59" s="25" t="s">
        <v>914</v>
      </c>
      <c r="C59" s="25" t="s">
        <v>915</v>
      </c>
      <c r="D59" s="25" t="s">
        <v>914</v>
      </c>
      <c r="E59" s="25" t="s">
        <v>915</v>
      </c>
    </row>
    <row r="60" ht="15" spans="1:5">
      <c r="A60" s="253" t="s">
        <v>286</v>
      </c>
      <c r="B60" s="240">
        <v>0</v>
      </c>
      <c r="C60" s="240">
        <v>0</v>
      </c>
      <c r="D60" s="240">
        <v>0</v>
      </c>
      <c r="E60" s="240">
        <v>0</v>
      </c>
    </row>
    <row r="61" ht="28.5" spans="1:5">
      <c r="A61" s="254" t="s">
        <v>916</v>
      </c>
      <c r="B61" s="240">
        <v>0</v>
      </c>
      <c r="C61" s="240">
        <v>0</v>
      </c>
      <c r="D61" s="240">
        <v>0</v>
      </c>
      <c r="E61" s="240">
        <v>0</v>
      </c>
    </row>
    <row r="62" spans="1:5">
      <c r="A62" s="254" t="s">
        <v>917</v>
      </c>
      <c r="B62" s="240">
        <v>0</v>
      </c>
      <c r="C62" s="240">
        <v>0</v>
      </c>
      <c r="D62" s="240">
        <v>0</v>
      </c>
      <c r="E62" s="240">
        <v>0</v>
      </c>
    </row>
    <row r="63" spans="1:5">
      <c r="A63" s="254" t="s">
        <v>918</v>
      </c>
      <c r="B63" s="240">
        <v>0</v>
      </c>
      <c r="C63" s="240">
        <v>0</v>
      </c>
      <c r="D63" s="240">
        <v>0</v>
      </c>
      <c r="E63" s="240">
        <v>0</v>
      </c>
    </row>
    <row r="64" ht="28.5" spans="1:5">
      <c r="A64" s="254" t="s">
        <v>919</v>
      </c>
      <c r="B64" s="240">
        <v>0</v>
      </c>
      <c r="C64" s="240">
        <v>0</v>
      </c>
      <c r="D64" s="240">
        <v>0</v>
      </c>
      <c r="E64" s="240">
        <v>0</v>
      </c>
    </row>
    <row r="65" ht="28.5" spans="1:5">
      <c r="A65" s="246" t="s">
        <v>920</v>
      </c>
      <c r="B65" s="240">
        <v>0</v>
      </c>
      <c r="C65" s="240">
        <v>0</v>
      </c>
      <c r="D65" s="240">
        <v>0</v>
      </c>
      <c r="E65" s="240">
        <v>0</v>
      </c>
    </row>
    <row r="66" spans="1:5">
      <c r="A66" s="246" t="s">
        <v>921</v>
      </c>
      <c r="B66" s="240">
        <v>0</v>
      </c>
      <c r="C66" s="240">
        <v>0</v>
      </c>
      <c r="D66" s="240">
        <v>0</v>
      </c>
      <c r="E66" s="240">
        <v>0</v>
      </c>
    </row>
    <row r="67" spans="1:5">
      <c r="A67" s="255" t="s">
        <v>910</v>
      </c>
      <c r="B67" s="240">
        <v>0</v>
      </c>
      <c r="C67" s="240">
        <v>0</v>
      </c>
      <c r="D67" s="240">
        <v>0</v>
      </c>
      <c r="E67" s="240">
        <v>0</v>
      </c>
    </row>
    <row r="68" ht="15" spans="1:5">
      <c r="A68" s="248" t="s">
        <v>912</v>
      </c>
      <c r="B68" s="244">
        <v>0</v>
      </c>
      <c r="C68" s="244">
        <v>0</v>
      </c>
      <c r="D68" s="244">
        <v>0</v>
      </c>
      <c r="E68" s="244">
        <v>0</v>
      </c>
    </row>
    <row r="69" ht="15.75" spans="1:5">
      <c r="A69" s="167" t="s">
        <v>913</v>
      </c>
      <c r="B69" s="181">
        <f>SUM(B60:B68)</f>
        <v>0</v>
      </c>
      <c r="C69" s="181">
        <f t="shared" ref="C69:E69" si="3">SUM(C60:C68)</f>
        <v>0</v>
      </c>
      <c r="D69" s="181">
        <f t="shared" si="3"/>
        <v>0</v>
      </c>
      <c r="E69" s="181">
        <f t="shared" si="3"/>
        <v>0</v>
      </c>
    </row>
    <row r="70" s="1" customFormat="1" spans="1:3">
      <c r="A70" s="256"/>
      <c r="B70" s="78"/>
      <c r="C70" s="78"/>
    </row>
    <row r="71" spans="1:2">
      <c r="A71" s="65" t="s">
        <v>922</v>
      </c>
      <c r="B71" s="65"/>
    </row>
    <row r="72" spans="1:2">
      <c r="A72" s="19"/>
      <c r="B72" s="19"/>
    </row>
    <row r="73" ht="45" spans="1:3">
      <c r="A73" s="25" t="s">
        <v>273</v>
      </c>
      <c r="B73" s="25" t="s">
        <v>88</v>
      </c>
      <c r="C73" s="25" t="s">
        <v>100</v>
      </c>
    </row>
    <row r="74" spans="1:3">
      <c r="A74" s="257" t="s">
        <v>923</v>
      </c>
      <c r="B74" s="240">
        <v>0</v>
      </c>
      <c r="C74" s="240">
        <v>0</v>
      </c>
    </row>
    <row r="75" ht="29.25" spans="1:3">
      <c r="A75" s="248" t="s">
        <v>924</v>
      </c>
      <c r="B75" s="244">
        <v>3851406.827</v>
      </c>
      <c r="C75" s="244">
        <v>2966026.433</v>
      </c>
    </row>
    <row r="76" ht="15.75" spans="1:3">
      <c r="A76" s="167" t="s">
        <v>99</v>
      </c>
      <c r="B76" s="181">
        <f>SUM(B74:B75)</f>
        <v>3851406.827</v>
      </c>
      <c r="C76" s="181">
        <f>SUM(C74:C75)</f>
        <v>2966026.433</v>
      </c>
    </row>
    <row r="77" spans="1:2">
      <c r="A77" s="19"/>
      <c r="B77" s="19"/>
    </row>
    <row r="78" spans="1:2">
      <c r="A78" s="65" t="s">
        <v>925</v>
      </c>
      <c r="B78" s="65"/>
    </row>
    <row r="79" spans="1:2">
      <c r="A79" s="19"/>
      <c r="B79" s="19"/>
    </row>
    <row r="80" ht="60" spans="1:5">
      <c r="A80" s="25" t="s">
        <v>273</v>
      </c>
      <c r="B80" s="25" t="s">
        <v>88</v>
      </c>
      <c r="C80" s="25" t="s">
        <v>926</v>
      </c>
      <c r="D80" s="25" t="s">
        <v>100</v>
      </c>
      <c r="E80" s="25" t="s">
        <v>926</v>
      </c>
    </row>
    <row r="81" spans="1:5">
      <c r="A81" s="219" t="s">
        <v>927</v>
      </c>
      <c r="B81" s="27">
        <v>0</v>
      </c>
      <c r="C81" s="27">
        <v>0</v>
      </c>
      <c r="D81" s="27">
        <v>0</v>
      </c>
      <c r="E81" s="27">
        <v>0</v>
      </c>
    </row>
    <row r="82" spans="1:5">
      <c r="A82" s="219" t="s">
        <v>905</v>
      </c>
      <c r="B82" s="27">
        <v>0</v>
      </c>
      <c r="C82" s="27">
        <v>0</v>
      </c>
      <c r="D82" s="27">
        <v>0</v>
      </c>
      <c r="E82" s="27">
        <v>0</v>
      </c>
    </row>
    <row r="83" ht="28.5" spans="1:5">
      <c r="A83" s="219" t="s">
        <v>928</v>
      </c>
      <c r="B83" s="27">
        <v>0</v>
      </c>
      <c r="C83" s="27">
        <v>0</v>
      </c>
      <c r="D83" s="27">
        <v>0</v>
      </c>
      <c r="E83" s="27">
        <v>0</v>
      </c>
    </row>
    <row r="84" ht="42.75" spans="1:5">
      <c r="A84" s="219" t="s">
        <v>929</v>
      </c>
      <c r="B84" s="27">
        <v>0</v>
      </c>
      <c r="C84" s="27">
        <v>0</v>
      </c>
      <c r="D84" s="27">
        <v>0</v>
      </c>
      <c r="E84" s="27">
        <v>0</v>
      </c>
    </row>
    <row r="85" spans="1:5">
      <c r="A85" s="219" t="s">
        <v>917</v>
      </c>
      <c r="B85" s="27">
        <v>0</v>
      </c>
      <c r="C85" s="27">
        <v>0</v>
      </c>
      <c r="D85" s="27">
        <v>0</v>
      </c>
      <c r="E85" s="27">
        <v>0</v>
      </c>
    </row>
    <row r="86" spans="1:5">
      <c r="A86" s="219" t="s">
        <v>930</v>
      </c>
      <c r="B86" s="27">
        <v>0</v>
      </c>
      <c r="C86" s="27">
        <v>0</v>
      </c>
      <c r="D86" s="27">
        <v>0</v>
      </c>
      <c r="E86" s="27">
        <v>0</v>
      </c>
    </row>
    <row r="87" ht="15" spans="1:5">
      <c r="A87" s="258" t="s">
        <v>931</v>
      </c>
      <c r="B87" s="259">
        <v>0</v>
      </c>
      <c r="C87" s="259">
        <v>0</v>
      </c>
      <c r="D87" s="259">
        <v>0</v>
      </c>
      <c r="E87" s="259">
        <v>0</v>
      </c>
    </row>
    <row r="88" ht="15.75" spans="1:5">
      <c r="A88" s="260" t="s">
        <v>99</v>
      </c>
      <c r="B88" s="260">
        <f>SUM(B81:B87)</f>
        <v>0</v>
      </c>
      <c r="C88" s="260">
        <f t="shared" ref="C88:E88" si="4">SUM(C81:C87)</f>
        <v>0</v>
      </c>
      <c r="D88" s="260">
        <f t="shared" si="4"/>
        <v>0</v>
      </c>
      <c r="E88" s="260">
        <f t="shared" si="4"/>
        <v>0</v>
      </c>
    </row>
    <row r="89" spans="1:2">
      <c r="A89" s="19"/>
      <c r="B89" s="19"/>
    </row>
    <row r="90" spans="1:2">
      <c r="A90" s="19" t="s">
        <v>603</v>
      </c>
      <c r="B90" s="19"/>
    </row>
    <row r="91" customHeight="1" spans="3:4">
      <c r="C91" s="117"/>
      <c r="D91" s="117"/>
    </row>
    <row r="92" ht="63" customHeight="1" spans="1:4">
      <c r="A92" s="261" t="s">
        <v>932</v>
      </c>
      <c r="B92" s="262"/>
      <c r="C92" s="263"/>
      <c r="D92" s="117"/>
    </row>
    <row r="93" spans="1:4">
      <c r="A93" s="264"/>
      <c r="B93" s="264"/>
      <c r="C93" s="264"/>
      <c r="D93" s="117"/>
    </row>
    <row r="94" spans="1:4">
      <c r="A94" s="264"/>
      <c r="B94" s="264"/>
      <c r="C94" s="264"/>
      <c r="D94" s="117"/>
    </row>
    <row r="95" ht="84.75" customHeight="1" spans="1:3">
      <c r="A95" s="261" t="s">
        <v>933</v>
      </c>
      <c r="B95" s="262"/>
      <c r="C95" s="263"/>
    </row>
    <row r="96" ht="15.75" customHeight="1" spans="1:3">
      <c r="A96" s="265"/>
      <c r="B96" s="265"/>
      <c r="C96" s="265"/>
    </row>
    <row r="97" spans="1:3">
      <c r="A97" s="264"/>
      <c r="B97" s="264"/>
      <c r="C97" s="266"/>
    </row>
    <row r="98" ht="76.5" customHeight="1" spans="1:3">
      <c r="A98" s="261" t="s">
        <v>934</v>
      </c>
      <c r="B98" s="262"/>
      <c r="C98" s="263"/>
    </row>
  </sheetData>
  <mergeCells count="15">
    <mergeCell ref="B11:D11"/>
    <mergeCell ref="E11:G11"/>
    <mergeCell ref="A21:C21"/>
    <mergeCell ref="A22:C22"/>
    <mergeCell ref="A35:C35"/>
    <mergeCell ref="A36:C36"/>
    <mergeCell ref="A40:C40"/>
    <mergeCell ref="A41:C41"/>
    <mergeCell ref="B58:C58"/>
    <mergeCell ref="D58:E58"/>
    <mergeCell ref="A92:C92"/>
    <mergeCell ref="A95:C95"/>
    <mergeCell ref="A98:C98"/>
    <mergeCell ref="A11:A12"/>
    <mergeCell ref="A58:A59"/>
  </mergeCells>
  <pageMargins left="0.25" right="0.25" top="0.75" bottom="0.75" header="0.3" footer="0.3"/>
  <pageSetup paperSize="9" fitToHeight="0" orientation="landscape"/>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5">
    <tabColor theme="5"/>
    <pageSetUpPr fitToPage="1"/>
  </sheetPr>
  <dimension ref="A7:F75"/>
  <sheetViews>
    <sheetView showFormulas="1" showGridLines="0" workbookViewId="0">
      <selection activeCell="A1" sqref="A1"/>
    </sheetView>
  </sheetViews>
  <sheetFormatPr defaultColWidth="11.4285714285714" defaultRowHeight="14.25" outlineLevelCol="5"/>
  <cols>
    <col min="1" max="1" width="13.1428571428571" style="19" customWidth="1"/>
    <col min="2" max="2" width="16.4285714285714" style="19" customWidth="1"/>
    <col min="3" max="3" width="12.4285714285714" style="19" customWidth="1"/>
    <col min="4" max="4" width="9.42857142857143" style="19" customWidth="1"/>
    <col min="5" max="6" width="11.4285714285714" style="19" customWidth="1"/>
    <col min="7" max="16384" width="11.4285714285714" style="19"/>
  </cols>
  <sheetData>
    <row r="7" ht="15" spans="1:5">
      <c r="A7" s="20" t="s">
        <v>935</v>
      </c>
      <c r="B7" s="21"/>
      <c r="C7" s="21"/>
      <c r="D7" s="21"/>
      <c r="E7" s="21"/>
    </row>
    <row r="8" ht="15" spans="1:5">
      <c r="A8" s="21"/>
      <c r="B8" s="21"/>
      <c r="C8" s="21"/>
      <c r="D8" s="21"/>
      <c r="E8" s="21"/>
    </row>
    <row r="9" ht="15" spans="1:5">
      <c r="A9" s="165" t="s">
        <v>936</v>
      </c>
      <c r="B9" s="165"/>
      <c r="C9" s="21"/>
      <c r="D9" s="21"/>
      <c r="E9" s="21"/>
    </row>
    <row r="10" ht="15" spans="1:5">
      <c r="A10" s="21"/>
      <c r="B10" s="21"/>
      <c r="C10" s="21"/>
      <c r="D10" s="21"/>
      <c r="E10" s="21"/>
    </row>
    <row r="11" s="65" customFormat="1" ht="31.7" customHeight="1" spans="1:5">
      <c r="A11" s="216" t="s">
        <v>298</v>
      </c>
      <c r="B11" s="216" t="s">
        <v>299</v>
      </c>
      <c r="C11" s="113" t="s">
        <v>546</v>
      </c>
      <c r="D11" s="113" t="s">
        <v>547</v>
      </c>
      <c r="E11" s="174"/>
    </row>
    <row r="12" s="65" customFormat="1" ht="15.75" customHeight="1" spans="1:5">
      <c r="A12" s="226">
        <v>23104</v>
      </c>
      <c r="B12" s="227" t="s">
        <v>937</v>
      </c>
      <c r="C12" s="228"/>
      <c r="D12" s="228"/>
      <c r="E12" s="174"/>
    </row>
    <row r="13" s="65" customFormat="1" ht="15.75" customHeight="1" spans="1:5">
      <c r="A13" s="226">
        <v>23109</v>
      </c>
      <c r="B13" s="227" t="s">
        <v>938</v>
      </c>
      <c r="C13" s="228"/>
      <c r="D13" s="228"/>
      <c r="E13" s="174"/>
    </row>
    <row r="14" s="65" customFormat="1" ht="31.7" customHeight="1" spans="1:5">
      <c r="A14" s="226">
        <v>2311001</v>
      </c>
      <c r="B14" s="177" t="s">
        <v>939</v>
      </c>
      <c r="C14" s="228"/>
      <c r="D14" s="228"/>
      <c r="E14" s="174"/>
    </row>
    <row r="15" s="65" customFormat="1" ht="15.75" customHeight="1" spans="1:5">
      <c r="A15" s="226">
        <v>23116</v>
      </c>
      <c r="B15" s="227" t="s">
        <v>940</v>
      </c>
      <c r="C15" s="228"/>
      <c r="D15" s="228"/>
      <c r="E15" s="174"/>
    </row>
    <row r="16" s="65" customFormat="1" ht="29.45" customHeight="1" spans="1:5">
      <c r="A16" s="226">
        <v>2311002</v>
      </c>
      <c r="B16" s="177" t="s">
        <v>941</v>
      </c>
      <c r="C16" s="228"/>
      <c r="D16" s="228"/>
      <c r="E16" s="174"/>
    </row>
    <row r="17" s="65" customFormat="1" ht="15.75" customHeight="1" spans="1:5">
      <c r="A17" s="229" t="s">
        <v>99</v>
      </c>
      <c r="B17" s="230"/>
      <c r="C17" s="231"/>
      <c r="D17" s="231"/>
      <c r="E17" s="174"/>
    </row>
    <row r="18" s="65" customFormat="1" ht="15.75" customHeight="1" spans="2:5">
      <c r="B18" s="174"/>
      <c r="C18" s="174"/>
      <c r="D18" s="174"/>
      <c r="E18" s="174"/>
    </row>
    <row r="19" s="65" customFormat="1" ht="15.75" customHeight="1" spans="1:5">
      <c r="A19" s="232" t="s">
        <v>942</v>
      </c>
      <c r="B19" s="232"/>
      <c r="C19" s="232"/>
      <c r="D19" s="174"/>
      <c r="E19" s="174"/>
    </row>
    <row r="20" s="65" customFormat="1" ht="15.75" customHeight="1" spans="1:5">
      <c r="A20" s="65" t="s">
        <v>943</v>
      </c>
      <c r="B20" s="174"/>
      <c r="C20" s="174"/>
      <c r="D20" s="174"/>
      <c r="E20" s="174"/>
    </row>
    <row r="21" ht="15.75" customHeight="1" spans="1:5">
      <c r="A21" s="121"/>
      <c r="B21" s="121"/>
      <c r="C21" s="121"/>
      <c r="D21" s="121"/>
      <c r="E21" s="121"/>
    </row>
    <row r="22" ht="30.6" customHeight="1" spans="1:4">
      <c r="A22" s="51" t="s">
        <v>914</v>
      </c>
      <c r="B22" s="53" t="s">
        <v>944</v>
      </c>
      <c r="C22" s="53" t="s">
        <v>88</v>
      </c>
      <c r="D22" s="51" t="s">
        <v>100</v>
      </c>
    </row>
    <row r="23" ht="21" customHeight="1" spans="1:4">
      <c r="A23" s="123"/>
      <c r="B23" s="233"/>
      <c r="C23" s="233" t="s">
        <v>945</v>
      </c>
      <c r="D23" s="123" t="s">
        <v>945</v>
      </c>
    </row>
    <row r="24" s="65" customFormat="1" spans="1:4">
      <c r="A24" s="139"/>
      <c r="B24" s="139"/>
      <c r="C24" s="139"/>
      <c r="D24" s="139"/>
    </row>
    <row r="25" ht="15" spans="1:4">
      <c r="A25" s="96"/>
      <c r="B25" s="96"/>
      <c r="C25" s="96"/>
      <c r="D25" s="96"/>
    </row>
    <row r="26" ht="15.75" spans="1:4">
      <c r="A26" s="234" t="s">
        <v>99</v>
      </c>
      <c r="B26" s="75"/>
      <c r="C26" s="100"/>
      <c r="D26" s="100"/>
    </row>
    <row r="27" spans="1:1">
      <c r="A27" s="116"/>
    </row>
    <row r="28" spans="1:2">
      <c r="A28" s="116" t="s">
        <v>946</v>
      </c>
      <c r="B28" s="116"/>
    </row>
    <row r="29" spans="1:1">
      <c r="A29" s="116"/>
    </row>
    <row r="30" ht="24" customHeight="1" spans="1:3">
      <c r="A30" s="53" t="s">
        <v>273</v>
      </c>
      <c r="B30" s="51" t="s">
        <v>88</v>
      </c>
      <c r="C30" s="51" t="s">
        <v>100</v>
      </c>
    </row>
    <row r="31" ht="19.35" customHeight="1" spans="1:3">
      <c r="A31" s="233"/>
      <c r="B31" s="123" t="s">
        <v>947</v>
      </c>
      <c r="C31" s="123" t="s">
        <v>947</v>
      </c>
    </row>
    <row r="32" s="65" customFormat="1" ht="28.5" spans="1:3">
      <c r="A32" s="235" t="s">
        <v>948</v>
      </c>
      <c r="B32" s="236"/>
      <c r="C32" s="236"/>
    </row>
    <row r="33" s="65" customFormat="1" ht="57" spans="1:3">
      <c r="A33" s="124" t="s">
        <v>949</v>
      </c>
      <c r="B33" s="41"/>
      <c r="C33" s="41"/>
    </row>
    <row r="34" ht="29.25" spans="1:3">
      <c r="A34" s="237" t="s">
        <v>950</v>
      </c>
      <c r="B34" s="96"/>
      <c r="C34" s="96"/>
    </row>
    <row r="35" ht="15.75" spans="1:3">
      <c r="A35" s="167" t="s">
        <v>99</v>
      </c>
      <c r="B35" s="100"/>
      <c r="C35" s="100"/>
    </row>
    <row r="36" spans="1:1">
      <c r="A36" s="66"/>
    </row>
    <row r="37" ht="15.75" customHeight="1" spans="1:5">
      <c r="A37" s="238" t="s">
        <v>951</v>
      </c>
      <c r="B37" s="238"/>
      <c r="C37" s="121"/>
      <c r="D37" s="121"/>
      <c r="E37" s="121"/>
    </row>
    <row r="38" ht="15.75" customHeight="1" spans="1:5">
      <c r="A38" s="121"/>
      <c r="B38" s="121"/>
      <c r="C38" s="121"/>
      <c r="D38" s="121"/>
      <c r="E38" s="121"/>
    </row>
    <row r="39" ht="29.45" customHeight="1" spans="1:3">
      <c r="A39" s="53" t="s">
        <v>273</v>
      </c>
      <c r="B39" s="53" t="s">
        <v>88</v>
      </c>
      <c r="C39" s="51" t="s">
        <v>100</v>
      </c>
    </row>
    <row r="40" ht="30" spans="1:3">
      <c r="A40" s="233"/>
      <c r="B40" s="233" t="s">
        <v>947</v>
      </c>
      <c r="C40" s="123" t="s">
        <v>947</v>
      </c>
    </row>
    <row r="41" s="65" customFormat="1" ht="28.5" spans="1:3">
      <c r="A41" s="235" t="s">
        <v>948</v>
      </c>
      <c r="B41" s="236"/>
      <c r="C41" s="236"/>
    </row>
    <row r="42" s="65" customFormat="1" ht="57" spans="1:3">
      <c r="A42" s="124" t="s">
        <v>949</v>
      </c>
      <c r="B42" s="41"/>
      <c r="C42" s="41"/>
    </row>
    <row r="43" ht="29.25" spans="1:3">
      <c r="A43" s="237" t="s">
        <v>950</v>
      </c>
      <c r="B43" s="96"/>
      <c r="C43" s="96"/>
    </row>
    <row r="44" ht="15.75" spans="1:3">
      <c r="A44" s="167" t="s">
        <v>99</v>
      </c>
      <c r="B44" s="100"/>
      <c r="C44" s="100"/>
    </row>
    <row r="45" spans="1:1">
      <c r="A45" s="66"/>
    </row>
    <row r="46" ht="15" spans="1:5">
      <c r="A46" s="165" t="s">
        <v>952</v>
      </c>
      <c r="B46" s="165"/>
      <c r="C46" s="21"/>
      <c r="D46" s="21"/>
      <c r="E46" s="21"/>
    </row>
    <row r="47" ht="15" spans="1:5">
      <c r="A47" s="121"/>
      <c r="B47" s="21"/>
      <c r="C47" s="21"/>
      <c r="D47" s="21"/>
      <c r="E47" s="21"/>
    </row>
    <row r="48" spans="1:2">
      <c r="A48" s="238" t="s">
        <v>953</v>
      </c>
      <c r="B48" s="238"/>
    </row>
    <row r="49" spans="1:1">
      <c r="A49" s="66"/>
    </row>
    <row r="50" ht="31.7" customHeight="1" spans="1:3">
      <c r="A50" s="53" t="s">
        <v>273</v>
      </c>
      <c r="B50" s="51" t="s">
        <v>88</v>
      </c>
      <c r="C50" s="51" t="s">
        <v>100</v>
      </c>
    </row>
    <row r="51" ht="15" customHeight="1" spans="1:3">
      <c r="A51" s="233"/>
      <c r="B51" s="123" t="s">
        <v>947</v>
      </c>
      <c r="C51" s="123" t="s">
        <v>947</v>
      </c>
    </row>
    <row r="52" s="65" customFormat="1" ht="28.5" spans="1:3">
      <c r="A52" s="235" t="s">
        <v>948</v>
      </c>
      <c r="B52" s="236"/>
      <c r="C52" s="236"/>
    </row>
    <row r="53" s="65" customFormat="1" ht="57" spans="1:3">
      <c r="A53" s="124" t="s">
        <v>949</v>
      </c>
      <c r="B53" s="41"/>
      <c r="C53" s="41"/>
    </row>
    <row r="54" ht="29.25" spans="1:3">
      <c r="A54" s="237" t="s">
        <v>950</v>
      </c>
      <c r="B54" s="96"/>
      <c r="C54" s="96"/>
    </row>
    <row r="55" ht="15.75" spans="1:3">
      <c r="A55" s="167" t="s">
        <v>99</v>
      </c>
      <c r="B55" s="100"/>
      <c r="C55" s="100"/>
    </row>
    <row r="56" spans="1:1">
      <c r="A56" s="66"/>
    </row>
    <row r="57" ht="15.75" customHeight="1" spans="1:5">
      <c r="A57" s="165" t="s">
        <v>954</v>
      </c>
      <c r="B57" s="165"/>
      <c r="C57" s="121"/>
      <c r="D57" s="121"/>
      <c r="E57" s="121"/>
    </row>
    <row r="58" ht="15.75" customHeight="1" spans="1:5">
      <c r="A58" s="121"/>
      <c r="B58" s="121"/>
      <c r="C58" s="121"/>
      <c r="D58" s="121"/>
      <c r="E58" s="121"/>
    </row>
    <row r="59" ht="15.75" customHeight="1" spans="1:5">
      <c r="A59" s="238" t="s">
        <v>955</v>
      </c>
      <c r="B59" s="238"/>
      <c r="C59" s="121"/>
      <c r="D59" s="65"/>
      <c r="E59" s="121"/>
    </row>
    <row r="60" ht="15.75" customHeight="1" spans="1:5">
      <c r="A60" s="121"/>
      <c r="B60" s="121"/>
      <c r="C60" s="121"/>
      <c r="D60" s="121"/>
      <c r="E60" s="121"/>
    </row>
    <row r="61" ht="30.6" customHeight="1" spans="1:4">
      <c r="A61" s="25" t="s">
        <v>956</v>
      </c>
      <c r="B61" s="25" t="s">
        <v>957</v>
      </c>
      <c r="C61" s="25" t="s">
        <v>958</v>
      </c>
      <c r="D61" s="24" t="s">
        <v>959</v>
      </c>
    </row>
    <row r="62" spans="1:4">
      <c r="A62" s="41"/>
      <c r="B62" s="41"/>
      <c r="C62" s="41"/>
      <c r="D62" s="239"/>
    </row>
    <row r="63" spans="1:4">
      <c r="A63" s="41"/>
      <c r="B63" s="41"/>
      <c r="C63" s="41"/>
      <c r="D63" s="239"/>
    </row>
    <row r="64" spans="1:2">
      <c r="A64" s="186"/>
      <c r="B64" s="186"/>
    </row>
    <row r="65" ht="15" spans="1:6">
      <c r="A65" s="65" t="s">
        <v>960</v>
      </c>
      <c r="B65" s="121"/>
      <c r="C65" s="101"/>
      <c r="D65" s="101"/>
      <c r="E65" s="101"/>
      <c r="F65" s="101"/>
    </row>
    <row r="66" spans="1:6">
      <c r="A66" s="101"/>
      <c r="C66" s="101"/>
      <c r="D66" s="101"/>
      <c r="E66" s="101"/>
      <c r="F66" s="101"/>
    </row>
    <row r="67" ht="34.35" customHeight="1" spans="1:6">
      <c r="A67" s="25" t="s">
        <v>956</v>
      </c>
      <c r="B67" s="25" t="s">
        <v>961</v>
      </c>
      <c r="C67" s="25" t="s">
        <v>958</v>
      </c>
      <c r="D67" s="24" t="s">
        <v>959</v>
      </c>
      <c r="E67" s="101"/>
      <c r="F67" s="101"/>
    </row>
    <row r="68" spans="1:4">
      <c r="A68" s="41"/>
      <c r="B68" s="41"/>
      <c r="C68" s="41"/>
      <c r="D68" s="239"/>
    </row>
    <row r="69" spans="1:6">
      <c r="A69" s="41"/>
      <c r="B69" s="41"/>
      <c r="C69" s="41"/>
      <c r="D69" s="239"/>
      <c r="E69" s="101"/>
      <c r="F69" s="101"/>
    </row>
    <row r="70" spans="1:3">
      <c r="A70" s="186"/>
      <c r="B70" s="186"/>
      <c r="C70" s="186"/>
    </row>
    <row r="71" ht="15" spans="1:1">
      <c r="A71" s="23" t="s">
        <v>603</v>
      </c>
    </row>
    <row r="72" ht="15" spans="1:1">
      <c r="A72" s="23"/>
    </row>
    <row r="73" customHeight="1" spans="1:2">
      <c r="A73" s="187" t="s">
        <v>411</v>
      </c>
      <c r="B73" s="188"/>
    </row>
    <row r="74" ht="14.1" customHeight="1" spans="1:2">
      <c r="A74" s="45"/>
      <c r="B74" s="45"/>
    </row>
    <row r="75" ht="14.1" customHeight="1" spans="1:2">
      <c r="A75" s="45"/>
      <c r="B75" s="45"/>
    </row>
  </sheetData>
  <mergeCells count="16">
    <mergeCell ref="A9:B9"/>
    <mergeCell ref="A17:B17"/>
    <mergeCell ref="A19:C19"/>
    <mergeCell ref="A26:B26"/>
    <mergeCell ref="A28:B28"/>
    <mergeCell ref="A37:B37"/>
    <mergeCell ref="A46:B46"/>
    <mergeCell ref="A48:B48"/>
    <mergeCell ref="A57:B57"/>
    <mergeCell ref="A59:B59"/>
    <mergeCell ref="A73:B73"/>
    <mergeCell ref="A22:A23"/>
    <mergeCell ref="A30:A31"/>
    <mergeCell ref="A39:A40"/>
    <mergeCell ref="A50:A51"/>
    <mergeCell ref="B22:B23"/>
  </mergeCells>
  <pageMargins left="0.25" right="0.25" top="0.75" bottom="0.75" header="0.3" footer="0.3"/>
  <pageSetup paperSize="9" fitToHeight="0" orientation="landscape"/>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6">
    <tabColor theme="5"/>
    <pageSetUpPr fitToPage="1"/>
  </sheetPr>
  <dimension ref="A7:H45"/>
  <sheetViews>
    <sheetView showFormulas="1" showGridLines="0" zoomScale="85" zoomScaleNormal="85" workbookViewId="0">
      <selection activeCell="A1" sqref="A1"/>
    </sheetView>
  </sheetViews>
  <sheetFormatPr defaultColWidth="11.4285714285714" defaultRowHeight="14.25" outlineLevelCol="7"/>
  <cols>
    <col min="1" max="1" width="11.8571428571429" style="19" customWidth="1"/>
    <col min="2" max="2" width="19.1428571428571" style="19" customWidth="1"/>
    <col min="3" max="4" width="15.5714285714286" style="19" customWidth="1"/>
    <col min="5" max="5" width="8.42857142857143" style="19" customWidth="1"/>
    <col min="6" max="6" width="7.57142857142857" style="19" customWidth="1"/>
    <col min="7" max="12" width="11.4285714285714" style="19" customWidth="1"/>
    <col min="13" max="16384" width="11.4285714285714" style="19"/>
  </cols>
  <sheetData>
    <row r="7" ht="15" spans="1:7">
      <c r="A7" s="20" t="s">
        <v>962</v>
      </c>
      <c r="B7" s="65"/>
      <c r="C7" s="180"/>
      <c r="D7" s="214"/>
      <c r="E7" s="214"/>
      <c r="F7" s="214"/>
      <c r="G7" s="214"/>
    </row>
    <row r="8" spans="1:2">
      <c r="A8" s="215"/>
      <c r="B8" s="65"/>
    </row>
    <row r="9" spans="1:2">
      <c r="A9" s="19" t="s">
        <v>963</v>
      </c>
      <c r="B9" s="65"/>
    </row>
    <row r="10" spans="1:1">
      <c r="A10" s="66"/>
    </row>
    <row r="11" ht="35.45" customHeight="1" spans="1:4">
      <c r="A11" s="216" t="s">
        <v>75</v>
      </c>
      <c r="B11" s="216" t="s">
        <v>227</v>
      </c>
      <c r="C11" s="113" t="s">
        <v>546</v>
      </c>
      <c r="D11" s="113" t="s">
        <v>964</v>
      </c>
    </row>
    <row r="12" ht="29.45" customHeight="1" spans="1:4">
      <c r="A12" s="217">
        <v>22202</v>
      </c>
      <c r="B12" s="71" t="s">
        <v>965</v>
      </c>
      <c r="C12" s="27"/>
      <c r="D12" s="27"/>
    </row>
    <row r="13" ht="29.45" customHeight="1" spans="1:4">
      <c r="A13" s="218">
        <v>22203</v>
      </c>
      <c r="B13" s="219" t="s">
        <v>966</v>
      </c>
      <c r="C13" s="27"/>
      <c r="D13" s="27"/>
    </row>
    <row r="14" ht="33.6" customHeight="1" spans="1:4">
      <c r="A14" s="218">
        <v>22209</v>
      </c>
      <c r="B14" s="219" t="s">
        <v>967</v>
      </c>
      <c r="C14" s="27"/>
      <c r="D14" s="27"/>
    </row>
    <row r="15" ht="30" customHeight="1" spans="1:4">
      <c r="A15" s="218">
        <v>22205</v>
      </c>
      <c r="B15" s="219" t="s">
        <v>968</v>
      </c>
      <c r="C15" s="27"/>
      <c r="D15" s="27"/>
    </row>
    <row r="16" ht="30" customHeight="1" spans="1:4">
      <c r="A16" s="218">
        <v>22206</v>
      </c>
      <c r="B16" s="219" t="s">
        <v>969</v>
      </c>
      <c r="C16" s="27"/>
      <c r="D16" s="27"/>
    </row>
    <row r="17" ht="31.35" customHeight="1" spans="1:4">
      <c r="A17" s="218">
        <v>22210</v>
      </c>
      <c r="B17" s="219" t="s">
        <v>970</v>
      </c>
      <c r="C17" s="27"/>
      <c r="D17" s="27"/>
    </row>
    <row r="18" ht="15" spans="1:4">
      <c r="A18" s="220" t="s">
        <v>99</v>
      </c>
      <c r="B18" s="221"/>
      <c r="C18" s="221"/>
      <c r="D18" s="221"/>
    </row>
    <row r="19" spans="1:1">
      <c r="A19" s="66"/>
    </row>
    <row r="20" spans="1:1">
      <c r="A20" s="66"/>
    </row>
    <row r="21" spans="1:2">
      <c r="A21" s="48" t="s">
        <v>971</v>
      </c>
      <c r="B21" s="48"/>
    </row>
    <row r="22" spans="1:2">
      <c r="A22" s="48"/>
      <c r="B22" s="48"/>
    </row>
    <row r="23" ht="46.35" customHeight="1" spans="1:3">
      <c r="A23" s="25" t="s">
        <v>972</v>
      </c>
      <c r="B23" s="24" t="s">
        <v>973</v>
      </c>
      <c r="C23" s="24" t="s">
        <v>974</v>
      </c>
    </row>
    <row r="24" spans="1:3">
      <c r="A24" s="26"/>
      <c r="B24" s="26"/>
      <c r="C24" s="26"/>
    </row>
    <row r="25" spans="1:3">
      <c r="A25" s="26"/>
      <c r="B25" s="26"/>
      <c r="C25" s="27"/>
    </row>
    <row r="26" spans="1:3">
      <c r="A26" s="26"/>
      <c r="B26" s="26"/>
      <c r="C26" s="27"/>
    </row>
    <row r="27" spans="1:3">
      <c r="A27" s="222"/>
      <c r="B27" s="222"/>
      <c r="C27" s="223"/>
    </row>
    <row r="28" spans="1:3">
      <c r="A28" s="48" t="s">
        <v>975</v>
      </c>
      <c r="B28" s="48"/>
      <c r="C28" s="223"/>
    </row>
    <row r="29" ht="15" spans="1:3">
      <c r="A29" s="121"/>
      <c r="B29" s="222"/>
      <c r="C29" s="223"/>
    </row>
    <row r="30" spans="1:1">
      <c r="A30" s="66"/>
    </row>
    <row r="31" ht="15" spans="1:7">
      <c r="A31" s="51" t="s">
        <v>976</v>
      </c>
      <c r="B31" s="25" t="s">
        <v>88</v>
      </c>
      <c r="C31" s="25"/>
      <c r="D31" s="25"/>
      <c r="E31" s="25" t="s">
        <v>100</v>
      </c>
      <c r="F31" s="25"/>
      <c r="G31" s="25"/>
    </row>
    <row r="32" ht="30" spans="1:7">
      <c r="A32" s="123"/>
      <c r="B32" s="25" t="s">
        <v>274</v>
      </c>
      <c r="C32" s="25" t="s">
        <v>275</v>
      </c>
      <c r="D32" s="25" t="s">
        <v>106</v>
      </c>
      <c r="E32" s="25" t="s">
        <v>274</v>
      </c>
      <c r="F32" s="25" t="s">
        <v>275</v>
      </c>
      <c r="G32" s="25" t="s">
        <v>106</v>
      </c>
    </row>
    <row r="33" ht="28.5" spans="1:8">
      <c r="A33" s="224" t="s">
        <v>977</v>
      </c>
      <c r="B33" s="141"/>
      <c r="C33" s="141"/>
      <c r="D33" s="141"/>
      <c r="E33" s="141"/>
      <c r="F33" s="141"/>
      <c r="G33" s="141"/>
      <c r="H33" s="180"/>
    </row>
    <row r="34" ht="57" spans="1:7">
      <c r="A34" s="225" t="s">
        <v>978</v>
      </c>
      <c r="B34" s="41"/>
      <c r="C34" s="41"/>
      <c r="D34" s="41"/>
      <c r="E34" s="41"/>
      <c r="F34" s="41"/>
      <c r="G34" s="41"/>
    </row>
    <row r="35" ht="15" spans="1:7">
      <c r="A35" s="167" t="s">
        <v>99</v>
      </c>
      <c r="B35" s="100"/>
      <c r="C35" s="100"/>
      <c r="D35" s="100"/>
      <c r="E35" s="100"/>
      <c r="F35" s="100"/>
      <c r="G35" s="100"/>
    </row>
    <row r="36" spans="1:1">
      <c r="A36" s="66"/>
    </row>
    <row r="37" spans="1:2">
      <c r="A37" s="48" t="s">
        <v>979</v>
      </c>
      <c r="B37" s="48"/>
    </row>
    <row r="39" ht="42.75" customHeight="1" spans="1:7">
      <c r="A39" s="40" t="s">
        <v>980</v>
      </c>
      <c r="B39" s="40" t="s">
        <v>981</v>
      </c>
      <c r="C39" s="40"/>
      <c r="D39" s="40"/>
      <c r="E39" s="40"/>
      <c r="F39" s="40"/>
      <c r="G39" s="40"/>
    </row>
    <row r="40" spans="1:7">
      <c r="A40" s="41"/>
      <c r="B40" s="41"/>
      <c r="C40" s="41"/>
      <c r="D40" s="41"/>
      <c r="E40" s="41"/>
      <c r="F40" s="41"/>
      <c r="G40" s="41"/>
    </row>
    <row r="41" ht="15" spans="1:1">
      <c r="A41" s="121"/>
    </row>
    <row r="42" spans="1:1">
      <c r="A42" s="19" t="s">
        <v>603</v>
      </c>
    </row>
    <row r="43" ht="15" spans="1:1">
      <c r="A43" s="23"/>
    </row>
    <row r="44" customHeight="1" spans="1:3">
      <c r="A44" s="187" t="s">
        <v>411</v>
      </c>
      <c r="B44" s="188"/>
      <c r="C44" s="117"/>
    </row>
    <row r="45" spans="1:3">
      <c r="A45" s="117"/>
      <c r="B45" s="117"/>
      <c r="C45" s="117"/>
    </row>
  </sheetData>
  <mergeCells count="9">
    <mergeCell ref="A21:B21"/>
    <mergeCell ref="A28:B28"/>
    <mergeCell ref="B31:D31"/>
    <mergeCell ref="E31:G31"/>
    <mergeCell ref="A37:B37"/>
    <mergeCell ref="B39:G39"/>
    <mergeCell ref="B40:G40"/>
    <mergeCell ref="A44:B44"/>
    <mergeCell ref="A31:A32"/>
  </mergeCells>
  <pageMargins left="0.25" right="0.25" top="0.75" bottom="0.75" header="0.3" footer="0.3"/>
  <pageSetup paperSize="9" fitToHeight="0" orientation="landscape"/>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7">
    <tabColor theme="9" tint="-0.499984740745262"/>
    <pageSetUpPr fitToPage="1"/>
  </sheetPr>
  <dimension ref="A7:K91"/>
  <sheetViews>
    <sheetView showFormulas="1" showGridLines="0" zoomScale="92" zoomScaleNormal="92" workbookViewId="0">
      <selection activeCell="A1" sqref="A1"/>
    </sheetView>
  </sheetViews>
  <sheetFormatPr defaultColWidth="11.4285714285714" defaultRowHeight="14.25"/>
  <cols>
    <col min="1" max="1" width="9.85714285714286" style="19" customWidth="1"/>
    <col min="2" max="2" width="22.5714285714286" style="19" customWidth="1"/>
    <col min="3" max="3" width="7.42857142857143" style="19" customWidth="1"/>
    <col min="4" max="4" width="7.57142857142857" style="19" customWidth="1"/>
    <col min="5" max="8" width="7" style="19" customWidth="1"/>
    <col min="9" max="9" width="11.4285714285714" style="19" customWidth="1"/>
    <col min="10" max="16384" width="11.4285714285714" style="19"/>
  </cols>
  <sheetData>
    <row r="7" ht="15" spans="1:7">
      <c r="A7" s="46" t="s">
        <v>982</v>
      </c>
      <c r="B7" s="46"/>
      <c r="C7" s="21"/>
      <c r="D7" s="21"/>
      <c r="E7" s="21"/>
      <c r="F7" s="21"/>
      <c r="G7" s="21"/>
    </row>
    <row r="8" spans="1:1">
      <c r="A8" s="66"/>
    </row>
    <row r="9" ht="15" spans="1:7">
      <c r="A9" s="48" t="s">
        <v>862</v>
      </c>
      <c r="B9" s="48"/>
      <c r="C9" s="121"/>
      <c r="D9" s="121"/>
      <c r="E9" s="121"/>
      <c r="F9" s="121"/>
      <c r="G9" s="121"/>
    </row>
    <row r="10" spans="1:1">
      <c r="A10" s="66"/>
    </row>
    <row r="11" ht="63" customHeight="1" spans="1:4">
      <c r="A11" s="25" t="s">
        <v>89</v>
      </c>
      <c r="B11" s="25" t="s">
        <v>314</v>
      </c>
      <c r="C11" s="25" t="s">
        <v>88</v>
      </c>
      <c r="D11" s="25" t="s">
        <v>100</v>
      </c>
    </row>
    <row r="12" s="65" customFormat="1" ht="42.75" spans="1:4">
      <c r="A12" s="177">
        <v>21408</v>
      </c>
      <c r="B12" s="177" t="s">
        <v>983</v>
      </c>
      <c r="C12" s="190">
        <v>0</v>
      </c>
      <c r="D12" s="190">
        <v>0</v>
      </c>
    </row>
    <row r="13" s="65" customFormat="1" ht="28.5" spans="1:4">
      <c r="A13" s="177">
        <v>21409</v>
      </c>
      <c r="B13" s="177" t="s">
        <v>984</v>
      </c>
      <c r="C13" s="190">
        <v>0</v>
      </c>
      <c r="D13" s="190">
        <v>0</v>
      </c>
    </row>
    <row r="14" s="65" customFormat="1" ht="42.75" spans="1:4">
      <c r="A14" s="177">
        <v>21498</v>
      </c>
      <c r="B14" s="177" t="s">
        <v>985</v>
      </c>
      <c r="C14" s="190">
        <v>0</v>
      </c>
      <c r="D14" s="190">
        <v>0</v>
      </c>
    </row>
    <row r="15" s="65" customFormat="1" ht="28.5" spans="1:4">
      <c r="A15" s="177">
        <v>21601</v>
      </c>
      <c r="B15" s="177" t="s">
        <v>986</v>
      </c>
      <c r="C15" s="190">
        <v>3255023</v>
      </c>
      <c r="D15" s="190">
        <v>3290606</v>
      </c>
    </row>
    <row r="16" s="65" customFormat="1" spans="1:4">
      <c r="A16" s="177">
        <v>22101</v>
      </c>
      <c r="B16" s="177" t="s">
        <v>987</v>
      </c>
      <c r="C16" s="190">
        <v>410291</v>
      </c>
      <c r="D16" s="190">
        <v>21160</v>
      </c>
    </row>
    <row r="17" s="65" customFormat="1" spans="1:4">
      <c r="A17" s="177">
        <v>22102</v>
      </c>
      <c r="B17" s="177" t="s">
        <v>988</v>
      </c>
      <c r="C17" s="190">
        <v>0</v>
      </c>
      <c r="D17" s="190">
        <v>0</v>
      </c>
    </row>
    <row r="18" s="65" customFormat="1" spans="1:4">
      <c r="A18" s="177">
        <v>22103</v>
      </c>
      <c r="B18" s="177" t="s">
        <v>989</v>
      </c>
      <c r="C18" s="190">
        <v>0</v>
      </c>
      <c r="D18" s="190">
        <v>0</v>
      </c>
    </row>
    <row r="19" s="65" customFormat="1" ht="42.75" spans="1:4">
      <c r="A19" s="177">
        <v>22106</v>
      </c>
      <c r="B19" s="177" t="s">
        <v>990</v>
      </c>
      <c r="C19" s="190">
        <v>0</v>
      </c>
      <c r="D19" s="190">
        <v>0</v>
      </c>
    </row>
    <row r="20" s="65" customFormat="1" spans="1:4">
      <c r="A20" s="177">
        <v>22113</v>
      </c>
      <c r="B20" s="177" t="s">
        <v>991</v>
      </c>
      <c r="C20" s="190">
        <v>0</v>
      </c>
      <c r="D20" s="190">
        <v>0</v>
      </c>
    </row>
    <row r="21" s="65" customFormat="1" ht="57" spans="1:4">
      <c r="A21" s="177">
        <v>22204</v>
      </c>
      <c r="B21" s="177" t="s">
        <v>992</v>
      </c>
      <c r="C21" s="190">
        <v>0</v>
      </c>
      <c r="D21" s="190">
        <v>19561</v>
      </c>
    </row>
    <row r="22" s="65" customFormat="1" ht="42.75" spans="1:4">
      <c r="A22" s="177">
        <v>22207</v>
      </c>
      <c r="B22" s="177" t="s">
        <v>993</v>
      </c>
      <c r="C22" s="190">
        <v>0</v>
      </c>
      <c r="D22" s="190">
        <v>0</v>
      </c>
    </row>
    <row r="23" s="65" customFormat="1" ht="28.5" spans="1:4">
      <c r="A23" s="177">
        <v>22208</v>
      </c>
      <c r="B23" s="177" t="s">
        <v>994</v>
      </c>
      <c r="C23" s="190">
        <v>0</v>
      </c>
      <c r="D23" s="190">
        <v>0</v>
      </c>
    </row>
    <row r="24" s="65" customFormat="1" spans="1:4">
      <c r="A24" s="177">
        <v>22501</v>
      </c>
      <c r="B24" s="177" t="s">
        <v>995</v>
      </c>
      <c r="C24" s="190">
        <v>0</v>
      </c>
      <c r="D24" s="190">
        <v>0</v>
      </c>
    </row>
    <row r="25" s="65" customFormat="1" ht="42.75" spans="1:4">
      <c r="A25" s="177">
        <v>22502</v>
      </c>
      <c r="B25" s="177" t="s">
        <v>996</v>
      </c>
      <c r="C25" s="190">
        <v>0</v>
      </c>
      <c r="D25" s="190">
        <v>0</v>
      </c>
    </row>
    <row r="26" s="65" customFormat="1" ht="42.75" spans="1:4">
      <c r="A26" s="177">
        <v>22503</v>
      </c>
      <c r="B26" s="177" t="s">
        <v>997</v>
      </c>
      <c r="C26" s="190">
        <v>0</v>
      </c>
      <c r="D26" s="190">
        <v>0</v>
      </c>
    </row>
    <row r="27" s="65" customFormat="1" ht="42.75" spans="1:4">
      <c r="A27" s="177">
        <v>22504</v>
      </c>
      <c r="B27" s="177" t="s">
        <v>998</v>
      </c>
      <c r="C27" s="190">
        <v>0</v>
      </c>
      <c r="D27" s="190">
        <v>0</v>
      </c>
    </row>
    <row r="28" s="65" customFormat="1" ht="42.75" spans="1:4">
      <c r="A28" s="177">
        <v>22111</v>
      </c>
      <c r="B28" s="177" t="s">
        <v>999</v>
      </c>
      <c r="C28" s="190">
        <v>0</v>
      </c>
      <c r="D28" s="190">
        <v>0</v>
      </c>
    </row>
    <row r="29" ht="15" spans="1:4">
      <c r="A29" s="191" t="s">
        <v>99</v>
      </c>
      <c r="B29" s="192"/>
      <c r="C29" s="193">
        <v>3665314</v>
      </c>
      <c r="D29" s="193">
        <v>3331327</v>
      </c>
    </row>
    <row r="30" spans="1:1">
      <c r="A30" s="66"/>
    </row>
    <row r="31" spans="1:1">
      <c r="A31" s="66"/>
    </row>
    <row r="32" ht="15" spans="1:7">
      <c r="A32" s="48" t="s">
        <v>1000</v>
      </c>
      <c r="B32" s="48"/>
      <c r="C32" s="121"/>
      <c r="D32" s="121"/>
      <c r="E32" s="121"/>
      <c r="F32" s="121"/>
      <c r="G32" s="121"/>
    </row>
    <row r="33" ht="15" spans="1:7">
      <c r="A33" s="23"/>
      <c r="B33" s="121"/>
      <c r="C33" s="121"/>
      <c r="D33" s="121"/>
      <c r="E33" s="121"/>
      <c r="F33" s="121"/>
      <c r="G33" s="121"/>
    </row>
    <row r="34" spans="1:1">
      <c r="A34" s="47"/>
    </row>
    <row r="35" customHeight="1" spans="1:8">
      <c r="A35" s="51" t="s">
        <v>89</v>
      </c>
      <c r="B35" s="25" t="s">
        <v>76</v>
      </c>
      <c r="C35" s="25" t="s">
        <v>88</v>
      </c>
      <c r="D35" s="25"/>
      <c r="E35" s="25"/>
      <c r="F35" s="25" t="s">
        <v>100</v>
      </c>
      <c r="G35" s="25"/>
      <c r="H35" s="25"/>
    </row>
    <row r="36" ht="75" spans="1:8">
      <c r="A36" s="123"/>
      <c r="B36" s="25"/>
      <c r="C36" s="50" t="s">
        <v>649</v>
      </c>
      <c r="D36" s="25" t="s">
        <v>1001</v>
      </c>
      <c r="E36" s="25" t="s">
        <v>106</v>
      </c>
      <c r="F36" s="50" t="s">
        <v>649</v>
      </c>
      <c r="G36" s="25" t="s">
        <v>1001</v>
      </c>
      <c r="H36" s="25" t="s">
        <v>106</v>
      </c>
    </row>
    <row r="37" ht="39" customHeight="1" spans="1:11">
      <c r="A37" s="70">
        <v>2210603</v>
      </c>
      <c r="B37" s="177" t="s">
        <v>1002</v>
      </c>
      <c r="C37" s="70">
        <v>0</v>
      </c>
      <c r="D37" s="70">
        <v>0</v>
      </c>
      <c r="E37" s="70">
        <v>0</v>
      </c>
      <c r="F37" s="70">
        <v>0</v>
      </c>
      <c r="G37" s="70">
        <v>0</v>
      </c>
      <c r="H37" s="70">
        <v>0</v>
      </c>
      <c r="J37" s="212"/>
      <c r="K37" s="212"/>
    </row>
    <row r="38" ht="37.7" customHeight="1" spans="1:11">
      <c r="A38" s="70">
        <v>2210604</v>
      </c>
      <c r="B38" s="177" t="s">
        <v>1003</v>
      </c>
      <c r="C38" s="70">
        <v>0</v>
      </c>
      <c r="D38" s="70">
        <v>0</v>
      </c>
      <c r="E38" s="70">
        <v>0</v>
      </c>
      <c r="F38" s="70">
        <v>0</v>
      </c>
      <c r="G38" s="70">
        <v>0</v>
      </c>
      <c r="H38" s="70">
        <v>0</v>
      </c>
      <c r="J38" s="212"/>
      <c r="K38" s="212"/>
    </row>
    <row r="39" ht="39" customHeight="1" spans="1:11">
      <c r="A39" s="70">
        <v>2210605</v>
      </c>
      <c r="B39" s="177" t="s">
        <v>1004</v>
      </c>
      <c r="C39" s="70">
        <v>0</v>
      </c>
      <c r="D39" s="70">
        <v>0</v>
      </c>
      <c r="E39" s="70">
        <v>0</v>
      </c>
      <c r="F39" s="70">
        <v>0</v>
      </c>
      <c r="G39" s="70">
        <v>0</v>
      </c>
      <c r="H39" s="70">
        <v>0</v>
      </c>
      <c r="J39" s="212"/>
      <c r="K39" s="212"/>
    </row>
    <row r="40" ht="39" customHeight="1" spans="1:8">
      <c r="A40" s="70">
        <v>2210606</v>
      </c>
      <c r="B40" s="177" t="s">
        <v>1005</v>
      </c>
      <c r="C40" s="70">
        <v>0</v>
      </c>
      <c r="D40" s="70">
        <v>0</v>
      </c>
      <c r="E40" s="70">
        <v>0</v>
      </c>
      <c r="F40" s="70">
        <v>0</v>
      </c>
      <c r="G40" s="70">
        <v>0</v>
      </c>
      <c r="H40" s="70">
        <v>0</v>
      </c>
    </row>
    <row r="41" ht="15" spans="1:8">
      <c r="A41" s="102" t="s">
        <v>99</v>
      </c>
      <c r="B41" s="194"/>
      <c r="C41" s="194">
        <v>0</v>
      </c>
      <c r="D41" s="194">
        <v>0</v>
      </c>
      <c r="E41" s="194">
        <v>0</v>
      </c>
      <c r="F41" s="194">
        <v>0</v>
      </c>
      <c r="G41" s="194">
        <v>0</v>
      </c>
      <c r="H41" s="194">
        <v>0</v>
      </c>
    </row>
    <row r="42" spans="1:9">
      <c r="A42" s="131"/>
      <c r="B42" s="131"/>
      <c r="C42" s="131"/>
      <c r="D42" s="131"/>
      <c r="E42" s="131"/>
      <c r="F42" s="131"/>
      <c r="G42" s="195"/>
      <c r="H42" s="195"/>
      <c r="I42" s="195"/>
    </row>
    <row r="43" spans="1:9">
      <c r="A43" s="62" t="s">
        <v>1006</v>
      </c>
      <c r="B43" s="64"/>
      <c r="C43" s="131"/>
      <c r="D43" s="131"/>
      <c r="E43" s="131"/>
      <c r="F43" s="131"/>
      <c r="G43" s="195"/>
      <c r="H43" s="195"/>
      <c r="I43" s="195"/>
    </row>
    <row r="44" spans="1:10">
      <c r="A44" s="196"/>
      <c r="B44" s="197"/>
      <c r="C44" s="131"/>
      <c r="D44" s="131"/>
      <c r="E44" s="131"/>
      <c r="F44" s="131"/>
      <c r="G44" s="198"/>
      <c r="H44" s="198"/>
      <c r="I44" s="198"/>
      <c r="J44" s="198"/>
    </row>
    <row r="45" spans="1:10">
      <c r="A45" s="186"/>
      <c r="B45" s="186"/>
      <c r="C45" s="131"/>
      <c r="D45" s="131"/>
      <c r="E45" s="131"/>
      <c r="F45" s="131"/>
      <c r="G45" s="198"/>
      <c r="H45" s="198"/>
      <c r="I45" s="198"/>
      <c r="J45" s="198"/>
    </row>
    <row r="46" spans="1:10">
      <c r="A46" s="131" t="s">
        <v>1007</v>
      </c>
      <c r="B46" s="131"/>
      <c r="C46" s="131"/>
      <c r="D46" s="131"/>
      <c r="E46" s="131"/>
      <c r="F46" s="131"/>
      <c r="G46" s="198"/>
      <c r="H46" s="198"/>
      <c r="I46" s="198"/>
      <c r="J46" s="198"/>
    </row>
    <row r="47" spans="1:10">
      <c r="A47" s="186"/>
      <c r="B47" s="186"/>
      <c r="C47" s="131"/>
      <c r="D47" s="131"/>
      <c r="E47" s="131"/>
      <c r="F47" s="131"/>
      <c r="G47" s="198"/>
      <c r="H47" s="198"/>
      <c r="I47" s="198"/>
      <c r="J47" s="198"/>
    </row>
    <row r="48" hidden="1" spans="1:10">
      <c r="A48" s="186"/>
      <c r="B48" s="186"/>
      <c r="C48" s="131"/>
      <c r="D48" s="131"/>
      <c r="E48" s="131"/>
      <c r="F48" s="131"/>
      <c r="G48" s="198"/>
      <c r="H48" s="198"/>
      <c r="I48" s="198"/>
      <c r="J48" s="198"/>
    </row>
    <row r="49" ht="14.45" customHeight="1" spans="1:10">
      <c r="A49" s="199" t="s">
        <v>104</v>
      </c>
      <c r="B49" s="199" t="s">
        <v>105</v>
      </c>
      <c r="C49" s="199" t="s">
        <v>76</v>
      </c>
      <c r="D49" s="49" t="s">
        <v>88</v>
      </c>
      <c r="E49" s="122"/>
      <c r="F49" s="50"/>
      <c r="G49" s="198"/>
      <c r="H49" s="198"/>
      <c r="I49" s="198"/>
      <c r="J49" s="198"/>
    </row>
    <row r="50" spans="1:10">
      <c r="A50" s="200"/>
      <c r="B50" s="200"/>
      <c r="C50" s="200"/>
      <c r="D50" s="201" t="s">
        <v>649</v>
      </c>
      <c r="E50" s="201" t="s">
        <v>341</v>
      </c>
      <c r="F50" s="201" t="s">
        <v>245</v>
      </c>
      <c r="G50" s="198"/>
      <c r="H50" s="198"/>
      <c r="I50" s="198"/>
      <c r="J50" s="198"/>
    </row>
    <row r="51" ht="7.7" customHeight="1" spans="1:10">
      <c r="A51" s="202"/>
      <c r="B51" s="202"/>
      <c r="C51" s="202"/>
      <c r="D51" s="203"/>
      <c r="E51" s="203"/>
      <c r="F51" s="203"/>
      <c r="G51" s="198"/>
      <c r="H51" s="198"/>
      <c r="I51" s="198"/>
      <c r="J51" s="198"/>
    </row>
    <row r="52" spans="1:10">
      <c r="A52" s="204">
        <v>1</v>
      </c>
      <c r="B52" s="204"/>
      <c r="C52" s="205"/>
      <c r="D52" s="124"/>
      <c r="E52" s="124"/>
      <c r="F52" s="124"/>
      <c r="G52" s="198"/>
      <c r="H52" s="198"/>
      <c r="I52" s="198"/>
      <c r="J52" s="198"/>
    </row>
    <row r="53" spans="1:10">
      <c r="A53" s="204">
        <v>10</v>
      </c>
      <c r="B53" s="204"/>
      <c r="C53" s="205"/>
      <c r="D53" s="124"/>
      <c r="E53" s="124"/>
      <c r="F53" s="124"/>
      <c r="G53" s="198"/>
      <c r="H53" s="198"/>
      <c r="I53" s="198"/>
      <c r="J53" s="198"/>
    </row>
    <row r="54" ht="14.45" customHeight="1" spans="1:10">
      <c r="A54" s="206" t="s">
        <v>1008</v>
      </c>
      <c r="B54" s="207"/>
      <c r="C54" s="205"/>
      <c r="D54" s="124"/>
      <c r="E54" s="124"/>
      <c r="F54" s="124"/>
      <c r="G54" s="198"/>
      <c r="H54" s="198"/>
      <c r="I54" s="198"/>
      <c r="J54" s="198"/>
    </row>
    <row r="55" spans="1:10">
      <c r="A55" s="208" t="s">
        <v>1009</v>
      </c>
      <c r="B55" s="208"/>
      <c r="C55" s="209"/>
      <c r="D55" s="133"/>
      <c r="E55" s="133"/>
      <c r="F55" s="133"/>
      <c r="G55" s="198"/>
      <c r="H55" s="198"/>
      <c r="I55" s="198"/>
      <c r="J55" s="198"/>
    </row>
    <row r="56" spans="1:10">
      <c r="A56" s="186"/>
      <c r="B56" s="186"/>
      <c r="C56" s="131"/>
      <c r="D56" s="131"/>
      <c r="E56" s="131"/>
      <c r="F56" s="131"/>
      <c r="G56" s="198"/>
      <c r="H56" s="198"/>
      <c r="I56" s="198"/>
      <c r="J56" s="198"/>
    </row>
    <row r="57" ht="48" spans="1:10">
      <c r="A57" s="210" t="s">
        <v>1010</v>
      </c>
      <c r="B57" s="211"/>
      <c r="C57" s="131"/>
      <c r="D57" s="131"/>
      <c r="E57" s="131"/>
      <c r="F57" s="131"/>
      <c r="G57" s="198"/>
      <c r="H57" s="198"/>
      <c r="I57" s="198"/>
      <c r="J57" s="198"/>
    </row>
    <row r="58" spans="1:10">
      <c r="A58" s="186"/>
      <c r="B58" s="186"/>
      <c r="C58" s="131"/>
      <c r="D58" s="131"/>
      <c r="E58" s="131"/>
      <c r="F58" s="131"/>
      <c r="G58" s="198"/>
      <c r="H58" s="198"/>
      <c r="I58" s="198"/>
      <c r="J58" s="198"/>
    </row>
    <row r="59" spans="1:10">
      <c r="A59" s="186"/>
      <c r="B59" s="186"/>
      <c r="C59" s="131"/>
      <c r="D59" s="131"/>
      <c r="E59" s="131"/>
      <c r="F59" s="131"/>
      <c r="G59" s="198"/>
      <c r="H59" s="198"/>
      <c r="I59" s="198"/>
      <c r="J59" s="198"/>
    </row>
    <row r="60" ht="15" spans="1:10">
      <c r="A60" s="199" t="s">
        <v>104</v>
      </c>
      <c r="B60" s="199" t="s">
        <v>105</v>
      </c>
      <c r="C60" s="199" t="s">
        <v>76</v>
      </c>
      <c r="D60" s="49" t="s">
        <v>100</v>
      </c>
      <c r="E60" s="122"/>
      <c r="F60" s="50"/>
      <c r="G60" s="198"/>
      <c r="H60" s="198"/>
      <c r="I60" s="198"/>
      <c r="J60" s="198"/>
    </row>
    <row r="61" spans="1:10">
      <c r="A61" s="200"/>
      <c r="B61" s="200"/>
      <c r="C61" s="200"/>
      <c r="D61" s="201" t="s">
        <v>649</v>
      </c>
      <c r="E61" s="201" t="s">
        <v>341</v>
      </c>
      <c r="F61" s="201" t="s">
        <v>245</v>
      </c>
      <c r="G61" s="198"/>
      <c r="H61" s="198"/>
      <c r="I61" s="198"/>
      <c r="J61" s="198"/>
    </row>
    <row r="62" spans="1:10">
      <c r="A62" s="202"/>
      <c r="B62" s="202"/>
      <c r="C62" s="202"/>
      <c r="D62" s="203"/>
      <c r="E62" s="203"/>
      <c r="F62" s="203"/>
      <c r="G62" s="198"/>
      <c r="H62" s="198"/>
      <c r="I62" s="198"/>
      <c r="J62" s="198"/>
    </row>
    <row r="63" spans="1:10">
      <c r="A63" s="204">
        <v>1</v>
      </c>
      <c r="B63" s="204"/>
      <c r="C63" s="205"/>
      <c r="D63" s="124"/>
      <c r="E63" s="124"/>
      <c r="F63" s="124"/>
      <c r="G63" s="198"/>
      <c r="H63" s="198"/>
      <c r="I63" s="198"/>
      <c r="J63" s="198"/>
    </row>
    <row r="64" spans="1:10">
      <c r="A64" s="204">
        <v>10</v>
      </c>
      <c r="B64" s="204"/>
      <c r="C64" s="205"/>
      <c r="D64" s="124"/>
      <c r="E64" s="124"/>
      <c r="F64" s="124"/>
      <c r="G64" s="198"/>
      <c r="H64" s="198"/>
      <c r="I64" s="198"/>
      <c r="J64" s="198"/>
    </row>
    <row r="65" spans="1:10">
      <c r="A65" s="206" t="s">
        <v>1008</v>
      </c>
      <c r="B65" s="207"/>
      <c r="C65" s="205"/>
      <c r="D65" s="124"/>
      <c r="E65" s="124"/>
      <c r="F65" s="124"/>
      <c r="G65" s="198"/>
      <c r="H65" s="198"/>
      <c r="I65" s="198"/>
      <c r="J65" s="198"/>
    </row>
    <row r="66" spans="1:10">
      <c r="A66" s="208" t="s">
        <v>1009</v>
      </c>
      <c r="B66" s="208"/>
      <c r="C66" s="209"/>
      <c r="D66" s="133"/>
      <c r="E66" s="133"/>
      <c r="F66" s="133"/>
      <c r="G66" s="198"/>
      <c r="H66" s="198"/>
      <c r="I66" s="198"/>
      <c r="J66" s="198"/>
    </row>
    <row r="67" spans="1:10">
      <c r="A67" s="186"/>
      <c r="B67" s="186"/>
      <c r="C67" s="131"/>
      <c r="D67" s="131"/>
      <c r="E67" s="131"/>
      <c r="F67" s="131"/>
      <c r="G67" s="198"/>
      <c r="H67" s="198"/>
      <c r="I67" s="198"/>
      <c r="J67" s="198"/>
    </row>
    <row r="68" spans="1:10">
      <c r="A68" s="186"/>
      <c r="B68" s="186"/>
      <c r="C68" s="131"/>
      <c r="D68" s="131"/>
      <c r="E68" s="131"/>
      <c r="F68" s="131"/>
      <c r="G68" s="198"/>
      <c r="H68" s="198"/>
      <c r="I68" s="198"/>
      <c r="J68" s="198"/>
    </row>
    <row r="69" ht="48" spans="1:10">
      <c r="A69" s="210" t="s">
        <v>1011</v>
      </c>
      <c r="B69" s="211"/>
      <c r="C69" s="131"/>
      <c r="D69" s="131"/>
      <c r="E69" s="131"/>
      <c r="F69" s="131"/>
      <c r="G69" s="198"/>
      <c r="H69" s="198"/>
      <c r="I69" s="198"/>
      <c r="J69" s="198"/>
    </row>
    <row r="70" spans="1:10">
      <c r="A70" s="186"/>
      <c r="B70" s="186"/>
      <c r="C70" s="131"/>
      <c r="D70" s="131"/>
      <c r="E70" s="131"/>
      <c r="F70" s="131"/>
      <c r="G70" s="198"/>
      <c r="H70" s="198"/>
      <c r="I70" s="198"/>
      <c r="J70" s="198"/>
    </row>
    <row r="71" spans="1:2">
      <c r="A71" s="48" t="s">
        <v>71</v>
      </c>
      <c r="B71" s="48"/>
    </row>
    <row r="72" ht="15" spans="1:1">
      <c r="A72" s="23"/>
    </row>
    <row r="73" customHeight="1" spans="1:2">
      <c r="A73" s="134" t="s">
        <v>242</v>
      </c>
      <c r="B73" s="136"/>
    </row>
    <row r="74" ht="13.7" customHeight="1" spans="1:2">
      <c r="A74" s="117"/>
      <c r="B74" s="117"/>
    </row>
    <row r="75" spans="1:2">
      <c r="A75" s="117"/>
      <c r="B75" s="117"/>
    </row>
    <row r="76" spans="1:2">
      <c r="A76" s="117"/>
      <c r="B76" s="117"/>
    </row>
    <row r="77" spans="1:2">
      <c r="A77" s="117"/>
      <c r="B77" s="117"/>
    </row>
    <row r="82" ht="15" spans="4:4">
      <c r="D82" s="213"/>
    </row>
    <row r="83" ht="15" spans="4:4">
      <c r="D83" s="213"/>
    </row>
    <row r="84" ht="15" spans="4:4">
      <c r="D84" s="213"/>
    </row>
    <row r="85" ht="15" spans="4:4">
      <c r="D85" s="213"/>
    </row>
    <row r="86" ht="15" spans="4:4">
      <c r="D86" s="213"/>
    </row>
    <row r="87" ht="15" spans="4:4">
      <c r="D87" s="213"/>
    </row>
    <row r="88" ht="15" spans="4:4">
      <c r="D88" s="213"/>
    </row>
    <row r="89" ht="15" spans="4:4">
      <c r="D89" s="213"/>
    </row>
    <row r="90" ht="15" spans="4:4">
      <c r="D90" s="213"/>
    </row>
    <row r="91" ht="15" spans="4:4">
      <c r="D91" s="213"/>
    </row>
  </sheetData>
  <mergeCells count="30">
    <mergeCell ref="A7:B7"/>
    <mergeCell ref="A9:B9"/>
    <mergeCell ref="A32:B32"/>
    <mergeCell ref="C35:E35"/>
    <mergeCell ref="F35:H35"/>
    <mergeCell ref="A43:B43"/>
    <mergeCell ref="A44:B44"/>
    <mergeCell ref="A46:B46"/>
    <mergeCell ref="D49:F49"/>
    <mergeCell ref="A54:B54"/>
    <mergeCell ref="A55:B55"/>
    <mergeCell ref="D60:F60"/>
    <mergeCell ref="A65:B65"/>
    <mergeCell ref="A66:B66"/>
    <mergeCell ref="A71:B71"/>
    <mergeCell ref="A73:B73"/>
    <mergeCell ref="A35:A36"/>
    <mergeCell ref="A49:A51"/>
    <mergeCell ref="A60:A62"/>
    <mergeCell ref="B35:B36"/>
    <mergeCell ref="B49:B51"/>
    <mergeCell ref="B60:B62"/>
    <mergeCell ref="C49:C51"/>
    <mergeCell ref="C60:C62"/>
    <mergeCell ref="D50:D51"/>
    <mergeCell ref="D61:D62"/>
    <mergeCell ref="E50:E51"/>
    <mergeCell ref="E61:E62"/>
    <mergeCell ref="F50:F51"/>
    <mergeCell ref="F61:F62"/>
  </mergeCells>
  <pageMargins left="0.25" right="0.25" top="0.75" bottom="0.75" header="0.3" footer="0.3"/>
  <pageSetup paperSize="9" scale="77" fitToHeight="0" orientation="landscape"/>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8">
    <tabColor theme="5"/>
    <pageSetUpPr fitToPage="1"/>
  </sheetPr>
  <dimension ref="A7:D34"/>
  <sheetViews>
    <sheetView showFormulas="1" showGridLines="0" zoomScale="85" zoomScaleNormal="85" workbookViewId="0">
      <selection activeCell="A1" sqref="A1"/>
    </sheetView>
  </sheetViews>
  <sheetFormatPr defaultColWidth="11.4285714285714" defaultRowHeight="14.25" outlineLevelCol="3"/>
  <cols>
    <col min="1" max="1" width="18.1428571428571" style="19" customWidth="1"/>
    <col min="2" max="2" width="19.4285714285714" style="19" customWidth="1"/>
    <col min="3" max="3" width="18.5714285714286" style="19" customWidth="1"/>
    <col min="4" max="9" width="11.4285714285714" style="19" customWidth="1"/>
    <col min="10" max="16384" width="11.4285714285714" style="19"/>
  </cols>
  <sheetData>
    <row r="7" ht="15" spans="1:4">
      <c r="A7" s="20" t="s">
        <v>1012</v>
      </c>
      <c r="B7" s="21"/>
      <c r="C7" s="21"/>
      <c r="D7" s="21"/>
    </row>
    <row r="8" spans="1:1">
      <c r="A8" s="66"/>
    </row>
    <row r="9" ht="15" spans="1:4">
      <c r="A9" s="48" t="s">
        <v>1013</v>
      </c>
      <c r="B9" s="48"/>
      <c r="C9" s="48"/>
      <c r="D9" s="121"/>
    </row>
    <row r="10" spans="1:1">
      <c r="A10" s="66"/>
    </row>
    <row r="11" ht="45" spans="1:3">
      <c r="A11" s="25" t="s">
        <v>1014</v>
      </c>
      <c r="B11" s="25" t="s">
        <v>88</v>
      </c>
      <c r="C11" s="25" t="s">
        <v>100</v>
      </c>
    </row>
    <row r="12" spans="1:3">
      <c r="A12" s="57"/>
      <c r="B12" s="57"/>
      <c r="C12" s="57"/>
    </row>
    <row r="13" ht="15" spans="1:3">
      <c r="A13" s="96"/>
      <c r="B13" s="96"/>
      <c r="C13" s="96"/>
    </row>
    <row r="14" ht="15.75" spans="1:3">
      <c r="A14" s="167" t="s">
        <v>99</v>
      </c>
      <c r="B14" s="100"/>
      <c r="C14" s="100"/>
    </row>
    <row r="15" spans="1:1">
      <c r="A15" s="66"/>
    </row>
    <row r="16" ht="15" spans="1:3">
      <c r="A16" s="24" t="s">
        <v>1015</v>
      </c>
      <c r="B16" s="24"/>
      <c r="C16" s="24"/>
    </row>
    <row r="17" spans="1:3">
      <c r="A17" s="41"/>
      <c r="B17" s="41"/>
      <c r="C17" s="41"/>
    </row>
    <row r="18" spans="1:3">
      <c r="A18" s="186"/>
      <c r="B18" s="186"/>
      <c r="C18" s="186"/>
    </row>
    <row r="19" ht="15" spans="1:4">
      <c r="A19" s="48" t="s">
        <v>1016</v>
      </c>
      <c r="B19" s="48"/>
      <c r="C19" s="48"/>
      <c r="D19" s="121"/>
    </row>
    <row r="20" spans="1:1">
      <c r="A20" s="66"/>
    </row>
    <row r="21" ht="45" spans="1:3">
      <c r="A21" s="25" t="s">
        <v>1017</v>
      </c>
      <c r="B21" s="25" t="s">
        <v>88</v>
      </c>
      <c r="C21" s="25" t="s">
        <v>100</v>
      </c>
    </row>
    <row r="22" spans="1:3">
      <c r="A22" s="57"/>
      <c r="B22" s="57"/>
      <c r="C22" s="57"/>
    </row>
    <row r="23" ht="15" spans="1:3">
      <c r="A23" s="96"/>
      <c r="B23" s="96"/>
      <c r="C23" s="96"/>
    </row>
    <row r="24" ht="15.75" spans="1:3">
      <c r="A24" s="167" t="s">
        <v>99</v>
      </c>
      <c r="B24" s="100"/>
      <c r="C24" s="100"/>
    </row>
    <row r="26" ht="15" spans="1:3">
      <c r="A26" s="24" t="s">
        <v>1018</v>
      </c>
      <c r="B26" s="24"/>
      <c r="C26" s="24"/>
    </row>
    <row r="27" spans="1:3">
      <c r="A27" s="41"/>
      <c r="B27" s="41"/>
      <c r="C27" s="41"/>
    </row>
    <row r="28" spans="1:1">
      <c r="A28" s="66"/>
    </row>
    <row r="29" spans="1:1">
      <c r="A29" s="19" t="s">
        <v>71</v>
      </c>
    </row>
    <row r="30" ht="15" spans="1:1">
      <c r="A30" s="23"/>
    </row>
    <row r="31" customHeight="1" spans="1:3">
      <c r="A31" s="187" t="s">
        <v>411</v>
      </c>
      <c r="B31" s="188"/>
      <c r="C31" s="117"/>
    </row>
    <row r="32" spans="1:3">
      <c r="A32" s="117"/>
      <c r="B32" s="117"/>
      <c r="C32" s="117"/>
    </row>
    <row r="33" spans="1:3">
      <c r="A33" s="117"/>
      <c r="B33" s="117"/>
      <c r="C33" s="117"/>
    </row>
    <row r="34" spans="1:3">
      <c r="A34" s="189"/>
      <c r="B34" s="189"/>
      <c r="C34" s="189"/>
    </row>
  </sheetData>
  <mergeCells count="7">
    <mergeCell ref="A9:C9"/>
    <mergeCell ref="A16:C16"/>
    <mergeCell ref="A17:C17"/>
    <mergeCell ref="A19:C19"/>
    <mergeCell ref="A26:C26"/>
    <mergeCell ref="A27:C27"/>
    <mergeCell ref="A31:B31"/>
  </mergeCells>
  <pageMargins left="0.25" right="0.25" top="0.75" bottom="0.75" header="0.3" footer="0.3"/>
  <pageSetup paperSize="9" fitToHeight="0" orientation="landscape"/>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9">
    <tabColor theme="9" tint="-0.499984740745262"/>
    <pageSetUpPr fitToPage="1"/>
  </sheetPr>
  <dimension ref="A7:G26"/>
  <sheetViews>
    <sheetView showGridLines="0" workbookViewId="0">
      <selection activeCell="A1" sqref="A1"/>
    </sheetView>
  </sheetViews>
  <sheetFormatPr defaultColWidth="11.4285714285714" defaultRowHeight="14.25" outlineLevelCol="6"/>
  <cols>
    <col min="1" max="1" width="18.5714285714286" style="19" customWidth="1"/>
    <col min="2" max="3" width="17.5714285714286" style="19" customWidth="1"/>
    <col min="4" max="7" width="11.4285714285714" style="19" customWidth="1"/>
    <col min="8" max="16384" width="11.4285714285714" style="19"/>
  </cols>
  <sheetData>
    <row r="7" ht="15" spans="1:6">
      <c r="A7" s="20" t="s">
        <v>1019</v>
      </c>
      <c r="B7" s="21"/>
      <c r="C7" s="21"/>
      <c r="D7" s="21"/>
      <c r="E7" s="21"/>
      <c r="F7" s="21"/>
    </row>
    <row r="8" ht="15" spans="1:6">
      <c r="A8" s="20"/>
      <c r="B8" s="21"/>
      <c r="C8" s="21"/>
      <c r="D8" s="21"/>
      <c r="E8" s="21"/>
      <c r="F8" s="21"/>
    </row>
    <row r="9" ht="15" spans="1:6">
      <c r="A9" s="175" t="s">
        <v>1020</v>
      </c>
      <c r="B9" s="21"/>
      <c r="C9" s="21"/>
      <c r="D9" s="21"/>
      <c r="E9" s="21"/>
      <c r="F9" s="21"/>
    </row>
    <row r="10" ht="15" spans="1:1">
      <c r="A10" s="165"/>
    </row>
    <row r="11" ht="45" spans="1:3">
      <c r="A11" s="25" t="s">
        <v>1021</v>
      </c>
      <c r="B11" s="25" t="s">
        <v>88</v>
      </c>
      <c r="C11" s="25" t="s">
        <v>100</v>
      </c>
    </row>
    <row r="12" s="65" customFormat="1" ht="28.5" spans="1:7">
      <c r="A12" s="176" t="s">
        <v>1022</v>
      </c>
      <c r="B12" s="149">
        <v>1916889</v>
      </c>
      <c r="C12" s="149">
        <v>1370251.454</v>
      </c>
      <c r="E12" s="19"/>
      <c r="F12" s="19"/>
      <c r="G12" s="19"/>
    </row>
    <row r="13" s="65" customFormat="1" spans="1:7">
      <c r="A13" s="177" t="s">
        <v>1023</v>
      </c>
      <c r="B13" s="149">
        <v>0</v>
      </c>
      <c r="C13" s="149">
        <v>0</v>
      </c>
      <c r="E13" s="19"/>
      <c r="F13" s="19"/>
      <c r="G13" s="19"/>
    </row>
    <row r="14" s="65" customFormat="1" ht="42.75" spans="1:7">
      <c r="A14" s="177" t="s">
        <v>1024</v>
      </c>
      <c r="B14" s="149">
        <v>0</v>
      </c>
      <c r="C14" s="149">
        <v>0</v>
      </c>
      <c r="E14" s="19"/>
      <c r="F14" s="19"/>
      <c r="G14" s="19"/>
    </row>
    <row r="15" s="65" customFormat="1" ht="42.75" spans="1:3">
      <c r="A15" s="177" t="s">
        <v>1025</v>
      </c>
      <c r="B15" s="149">
        <v>0</v>
      </c>
      <c r="C15" s="149">
        <v>0</v>
      </c>
    </row>
    <row r="16" ht="15" spans="1:4">
      <c r="A16" s="178" t="s">
        <v>1026</v>
      </c>
      <c r="B16" s="179">
        <v>0</v>
      </c>
      <c r="C16" s="179">
        <v>0</v>
      </c>
      <c r="D16" s="180"/>
    </row>
    <row r="17" ht="15.75" spans="1:3">
      <c r="A17" s="167" t="s">
        <v>99</v>
      </c>
      <c r="B17" s="181">
        <f>SUM(B12:B16)</f>
        <v>1916889</v>
      </c>
      <c r="C17" s="181">
        <f>SUM(C12:C16)</f>
        <v>1370251.454</v>
      </c>
    </row>
    <row r="19" spans="1:1">
      <c r="A19" s="19" t="s">
        <v>849</v>
      </c>
    </row>
    <row r="20" ht="15" spans="1:1">
      <c r="A20" s="23"/>
    </row>
    <row r="21" ht="42.75" customHeight="1" spans="1:3">
      <c r="A21" s="182" t="s">
        <v>1027</v>
      </c>
      <c r="B21" s="183"/>
      <c r="C21" s="184"/>
    </row>
    <row r="22" ht="13.7" customHeight="1" spans="1:3">
      <c r="A22" s="185"/>
      <c r="B22" s="185"/>
      <c r="C22" s="185"/>
    </row>
    <row r="23" ht="13.7" customHeight="1" spans="1:3">
      <c r="A23" s="185"/>
      <c r="B23" s="185"/>
      <c r="C23" s="185"/>
    </row>
    <row r="24" ht="13.7" customHeight="1" spans="1:3">
      <c r="A24" s="185"/>
      <c r="B24" s="185"/>
      <c r="C24" s="185"/>
    </row>
    <row r="25" ht="13.7" customHeight="1" spans="1:3">
      <c r="A25" s="185"/>
      <c r="B25" s="185"/>
      <c r="C25" s="185"/>
    </row>
    <row r="26" spans="1:3">
      <c r="A26" s="185"/>
      <c r="B26" s="185"/>
      <c r="C26" s="185"/>
    </row>
  </sheetData>
  <mergeCells count="1">
    <mergeCell ref="A21:C21"/>
  </mergeCells>
  <pageMargins left="0.25" right="0.25" top="0.75" bottom="0.75" header="0.3" footer="0.3"/>
  <pageSetup paperSize="9"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
    <tabColor theme="9" tint="-0.499984740745262"/>
    <pageSetUpPr fitToPage="1"/>
  </sheetPr>
  <dimension ref="A7:C99"/>
  <sheetViews>
    <sheetView showGridLines="0" workbookViewId="0">
      <selection activeCell="C11" sqref="C11"/>
    </sheetView>
  </sheetViews>
  <sheetFormatPr defaultColWidth="11.4285714285714" defaultRowHeight="14.25" outlineLevelCol="2"/>
  <cols>
    <col min="1" max="1" width="108" style="19" customWidth="1"/>
    <col min="2" max="3" width="24.4285714285714" style="19" customWidth="1"/>
    <col min="4" max="4" width="35" style="19" customWidth="1"/>
    <col min="5" max="16384" width="11.4285714285714" style="19"/>
  </cols>
  <sheetData>
    <row r="7" ht="15" spans="1:3">
      <c r="A7" s="46" t="s">
        <v>4</v>
      </c>
      <c r="B7" s="46"/>
      <c r="C7" s="65"/>
    </row>
    <row r="8" ht="15" spans="1:1">
      <c r="A8" s="21"/>
    </row>
    <row r="9" ht="15" spans="1:1">
      <c r="A9" s="528" t="s">
        <v>5</v>
      </c>
    </row>
    <row r="10" ht="85.5" spans="1:1">
      <c r="A10" s="527" t="s">
        <v>6</v>
      </c>
    </row>
    <row r="11" spans="1:1">
      <c r="A11" s="186"/>
    </row>
    <row r="12" ht="15" spans="1:1">
      <c r="A12" s="23" t="s">
        <v>7</v>
      </c>
    </row>
    <row r="13" ht="42.75" spans="1:1">
      <c r="A13" s="527" t="s">
        <v>8</v>
      </c>
    </row>
    <row r="15" ht="15" spans="1:1">
      <c r="A15" s="23" t="s">
        <v>9</v>
      </c>
    </row>
    <row r="16" ht="57" spans="1:1">
      <c r="A16" s="527" t="s">
        <v>10</v>
      </c>
    </row>
    <row r="18" ht="15" spans="1:1">
      <c r="A18" s="23" t="s">
        <v>11</v>
      </c>
    </row>
    <row r="19" ht="28.5" spans="1:1">
      <c r="A19" s="527" t="s">
        <v>12</v>
      </c>
    </row>
    <row r="21" ht="15" spans="1:1">
      <c r="A21" s="23" t="s">
        <v>13</v>
      </c>
    </row>
    <row r="22" ht="28.5" spans="1:1">
      <c r="A22" s="527" t="s">
        <v>14</v>
      </c>
    </row>
    <row r="24" ht="15" spans="1:1">
      <c r="A24" s="23" t="s">
        <v>15</v>
      </c>
    </row>
    <row r="25" ht="99.75" spans="1:1">
      <c r="A25" s="527" t="s">
        <v>16</v>
      </c>
    </row>
    <row r="26" spans="1:1">
      <c r="A26" s="186"/>
    </row>
    <row r="27" ht="15" spans="1:1">
      <c r="A27" s="528" t="s">
        <v>17</v>
      </c>
    </row>
    <row r="28" ht="57" spans="1:1">
      <c r="A28" s="527" t="s">
        <v>18</v>
      </c>
    </row>
    <row r="29" spans="1:1">
      <c r="A29" s="186"/>
    </row>
    <row r="30" ht="15" spans="1:1">
      <c r="A30" s="528" t="s">
        <v>19</v>
      </c>
    </row>
    <row r="31" ht="99.75" spans="1:1">
      <c r="A31" s="527" t="s">
        <v>20</v>
      </c>
    </row>
    <row r="32" spans="1:1">
      <c r="A32" s="186"/>
    </row>
    <row r="33" ht="15" spans="1:1">
      <c r="A33" s="528" t="s">
        <v>21</v>
      </c>
    </row>
    <row r="34" spans="1:1">
      <c r="A34" s="527" t="s">
        <v>22</v>
      </c>
    </row>
    <row r="35" spans="1:1">
      <c r="A35" s="186"/>
    </row>
    <row r="36" ht="15" spans="1:1">
      <c r="A36" s="528" t="s">
        <v>23</v>
      </c>
    </row>
    <row r="37" spans="1:1">
      <c r="A37" s="527" t="s">
        <v>24</v>
      </c>
    </row>
    <row r="38" spans="1:1">
      <c r="A38" s="186"/>
    </row>
    <row r="39" ht="15" spans="1:1">
      <c r="A39" s="23" t="s">
        <v>25</v>
      </c>
    </row>
    <row r="40" spans="1:1">
      <c r="A40" s="527" t="s">
        <v>26</v>
      </c>
    </row>
    <row r="41" spans="1:1">
      <c r="A41" s="186"/>
    </row>
    <row r="42" ht="15" spans="1:1">
      <c r="A42" s="23" t="s">
        <v>27</v>
      </c>
    </row>
    <row r="43" spans="1:1">
      <c r="A43" s="527" t="s">
        <v>28</v>
      </c>
    </row>
    <row r="44" spans="1:1">
      <c r="A44" s="186"/>
    </row>
    <row r="45" ht="15" spans="1:1">
      <c r="A45" s="528" t="s">
        <v>29</v>
      </c>
    </row>
    <row r="46" ht="42.75" spans="1:1">
      <c r="A46" s="527" t="s">
        <v>30</v>
      </c>
    </row>
    <row r="47" spans="1:1">
      <c r="A47" s="186"/>
    </row>
    <row r="48" ht="15" spans="1:1">
      <c r="A48" s="23" t="s">
        <v>31</v>
      </c>
    </row>
    <row r="49" spans="1:1">
      <c r="A49" s="527" t="s">
        <v>32</v>
      </c>
    </row>
    <row r="50" spans="1:1">
      <c r="A50" s="186"/>
    </row>
    <row r="51" ht="15" spans="1:1">
      <c r="A51" s="528" t="s">
        <v>33</v>
      </c>
    </row>
    <row r="52" ht="85.5" spans="1:1">
      <c r="A52" s="527" t="s">
        <v>34</v>
      </c>
    </row>
    <row r="53" spans="1:1">
      <c r="A53" s="186"/>
    </row>
    <row r="54" ht="15" spans="1:1">
      <c r="A54" s="528" t="s">
        <v>35</v>
      </c>
    </row>
    <row r="55" ht="76.5" customHeight="1" spans="1:1">
      <c r="A55" s="527" t="s">
        <v>36</v>
      </c>
    </row>
    <row r="56" spans="1:1">
      <c r="A56" s="186"/>
    </row>
    <row r="57" ht="15" spans="1:1">
      <c r="A57" s="528" t="s">
        <v>37</v>
      </c>
    </row>
    <row r="58" ht="42.75" spans="1:1">
      <c r="A58" s="527" t="s">
        <v>38</v>
      </c>
    </row>
    <row r="59" spans="1:1">
      <c r="A59" s="186"/>
    </row>
    <row r="60" ht="15" spans="1:1">
      <c r="A60" s="528" t="s">
        <v>39</v>
      </c>
    </row>
    <row r="61" ht="57" spans="1:1">
      <c r="A61" s="527" t="s">
        <v>40</v>
      </c>
    </row>
    <row r="62" spans="1:1">
      <c r="A62" s="186"/>
    </row>
    <row r="63" ht="15" spans="1:1">
      <c r="A63" s="528" t="s">
        <v>41</v>
      </c>
    </row>
    <row r="64" ht="28.5" spans="1:1">
      <c r="A64" s="527" t="s">
        <v>42</v>
      </c>
    </row>
    <row r="65" spans="1:1">
      <c r="A65" s="186"/>
    </row>
    <row r="66" ht="15" spans="1:1">
      <c r="A66" s="23" t="s">
        <v>43</v>
      </c>
    </row>
    <row r="67" spans="1:1">
      <c r="A67" s="527" t="s">
        <v>44</v>
      </c>
    </row>
    <row r="68" spans="1:1">
      <c r="A68" s="186"/>
    </row>
    <row r="69" ht="15" spans="1:1">
      <c r="A69" s="23" t="s">
        <v>45</v>
      </c>
    </row>
    <row r="70" spans="1:1">
      <c r="A70" s="527" t="s">
        <v>46</v>
      </c>
    </row>
    <row r="71" spans="1:1">
      <c r="A71" s="186"/>
    </row>
    <row r="72" ht="15" spans="1:1">
      <c r="A72" s="23" t="s">
        <v>47</v>
      </c>
    </row>
    <row r="73" ht="28.5" spans="1:1">
      <c r="A73" s="529" t="s">
        <v>48</v>
      </c>
    </row>
    <row r="74" spans="1:1">
      <c r="A74" s="186"/>
    </row>
    <row r="75" ht="15" spans="1:1">
      <c r="A75" s="23" t="s">
        <v>49</v>
      </c>
    </row>
    <row r="76" ht="57" spans="1:1">
      <c r="A76" s="529" t="s">
        <v>50</v>
      </c>
    </row>
    <row r="77" spans="1:1">
      <c r="A77" s="186"/>
    </row>
    <row r="78" ht="15" spans="1:1">
      <c r="A78" s="528" t="s">
        <v>51</v>
      </c>
    </row>
    <row r="79" spans="1:1">
      <c r="A79" s="527" t="s">
        <v>52</v>
      </c>
    </row>
    <row r="80" spans="1:1">
      <c r="A80" s="186"/>
    </row>
    <row r="81" ht="15" spans="1:1">
      <c r="A81" s="528" t="s">
        <v>53</v>
      </c>
    </row>
    <row r="82" ht="42.75" spans="1:1">
      <c r="A82" s="527" t="s">
        <v>54</v>
      </c>
    </row>
    <row r="83" spans="1:1">
      <c r="A83" s="186"/>
    </row>
    <row r="84" ht="15" spans="1:1">
      <c r="A84" s="528" t="s">
        <v>55</v>
      </c>
    </row>
    <row r="85" spans="1:1">
      <c r="A85" s="527" t="s">
        <v>56</v>
      </c>
    </row>
    <row r="86" spans="1:1">
      <c r="A86" s="186"/>
    </row>
    <row r="87" ht="15" spans="1:1">
      <c r="A87" s="528" t="s">
        <v>57</v>
      </c>
    </row>
    <row r="88" spans="1:1">
      <c r="A88" s="527" t="s">
        <v>58</v>
      </c>
    </row>
    <row r="89" spans="1:1">
      <c r="A89" s="186"/>
    </row>
    <row r="90" ht="15" spans="1:1">
      <c r="A90" s="528" t="s">
        <v>59</v>
      </c>
    </row>
    <row r="91" ht="71.25" spans="1:1">
      <c r="A91" s="527" t="s">
        <v>60</v>
      </c>
    </row>
    <row r="92" ht="85.5" spans="1:1">
      <c r="A92" s="527" t="s">
        <v>61</v>
      </c>
    </row>
    <row r="93" spans="1:1">
      <c r="A93" s="530"/>
    </row>
    <row r="94" ht="15" spans="1:1">
      <c r="A94" s="23" t="s">
        <v>62</v>
      </c>
    </row>
    <row r="95" ht="42.75" spans="1:1">
      <c r="A95" s="527" t="s">
        <v>63</v>
      </c>
    </row>
    <row r="96" spans="1:1">
      <c r="A96" s="186"/>
    </row>
    <row r="97" ht="15" spans="1:1">
      <c r="A97" s="528" t="s">
        <v>64</v>
      </c>
    </row>
    <row r="98" ht="42.75" spans="1:1">
      <c r="A98" s="527" t="s">
        <v>65</v>
      </c>
    </row>
    <row r="99" ht="15" customHeight="1" spans="1:1">
      <c r="A99" s="186"/>
    </row>
  </sheetData>
  <mergeCells count="1">
    <mergeCell ref="A7:B7"/>
  </mergeCells>
  <pageMargins left="0.25" right="0.25" top="0.75" bottom="0.75" header="0.3" footer="0.3"/>
  <pageSetup paperSize="9" fitToHeight="0" orientation="landscape"/>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0">
    <tabColor theme="9" tint="-0.499984740745262"/>
    <pageSetUpPr fitToPage="1"/>
  </sheetPr>
  <dimension ref="A1:XFD32"/>
  <sheetViews>
    <sheetView showGridLines="0" zoomScale="85" zoomScaleNormal="85" workbookViewId="0">
      <selection activeCell="A30" sqref="A30:C30"/>
    </sheetView>
  </sheetViews>
  <sheetFormatPr defaultColWidth="11.4285714285714" defaultRowHeight="14.25"/>
  <cols>
    <col min="1" max="2" width="23" style="19" customWidth="1"/>
    <col min="3" max="4" width="18.8571428571429" style="19" customWidth="1"/>
    <col min="5" max="5" width="11.4285714285714" style="19" customWidth="1"/>
    <col min="6" max="6" width="10.4285714285714" style="19" customWidth="1"/>
    <col min="7" max="16383" width="11.4285714285714" style="19" customWidth="1"/>
    <col min="16384" max="16384" width="11.4285714285714" style="19"/>
  </cols>
  <sheetData>
    <row r="1" ht="15" spans="1:7">
      <c r="A1" s="20" t="s">
        <v>1028</v>
      </c>
      <c r="B1" s="21"/>
      <c r="C1" s="21"/>
      <c r="D1" s="21"/>
      <c r="E1" s="21"/>
      <c r="F1" s="21"/>
      <c r="G1" s="21"/>
    </row>
    <row r="2" spans="1:2">
      <c r="A2" s="48"/>
      <c r="B2" s="48"/>
    </row>
    <row r="3" s="79" customFormat="1" ht="27" customHeight="1" spans="1:1">
      <c r="A3" s="79" t="s">
        <v>1029</v>
      </c>
    </row>
    <row r="4" spans="1:2">
      <c r="A4" s="48"/>
      <c r="B4" s="48"/>
    </row>
    <row r="5" ht="30" spans="1:3">
      <c r="A5" s="25" t="s">
        <v>273</v>
      </c>
      <c r="B5" s="25" t="s">
        <v>88</v>
      </c>
      <c r="C5" s="25" t="s">
        <v>100</v>
      </c>
    </row>
    <row r="6" ht="30" spans="1:3">
      <c r="A6" s="169" t="s">
        <v>1030</v>
      </c>
      <c r="B6" s="170"/>
      <c r="C6" s="171"/>
    </row>
    <row r="7" spans="1:3">
      <c r="A7" s="172" t="s">
        <v>1031</v>
      </c>
      <c r="B7" s="156"/>
      <c r="C7" s="156"/>
    </row>
    <row r="8" spans="1:3">
      <c r="A8" s="172" t="s">
        <v>1032</v>
      </c>
      <c r="B8" s="156"/>
      <c r="C8" s="156"/>
    </row>
    <row r="9" spans="1:3">
      <c r="A9" s="140"/>
      <c r="B9" s="156"/>
      <c r="C9" s="156"/>
    </row>
    <row r="10" ht="15" spans="1:3">
      <c r="A10" s="169" t="s">
        <v>1033</v>
      </c>
      <c r="B10" s="170"/>
      <c r="C10" s="171"/>
    </row>
    <row r="11" spans="1:3">
      <c r="A11" s="172" t="s">
        <v>1031</v>
      </c>
      <c r="B11" s="156"/>
      <c r="C11" s="156"/>
    </row>
    <row r="12" spans="1:3">
      <c r="A12" s="172" t="s">
        <v>1032</v>
      </c>
      <c r="B12" s="156"/>
      <c r="C12" s="156"/>
    </row>
    <row r="13" spans="1:3">
      <c r="A13" s="140"/>
      <c r="B13" s="156"/>
      <c r="C13" s="156"/>
    </row>
    <row r="14" ht="15" spans="1:3">
      <c r="A14" s="169" t="s">
        <v>1034</v>
      </c>
      <c r="B14" s="170"/>
      <c r="C14" s="171"/>
    </row>
    <row r="15" spans="1:3">
      <c r="A15" s="172" t="s">
        <v>1031</v>
      </c>
      <c r="B15" s="156"/>
      <c r="C15" s="156"/>
    </row>
    <row r="16" spans="1:3">
      <c r="A16" s="173" t="s">
        <v>1032</v>
      </c>
      <c r="B16" s="156"/>
      <c r="C16" s="156"/>
    </row>
    <row r="17" spans="1:2">
      <c r="A17" s="48"/>
      <c r="B17" s="48"/>
    </row>
    <row r="18" s="65" customFormat="1" ht="15" spans="1:7">
      <c r="A18" s="19" t="s">
        <v>1035</v>
      </c>
      <c r="B18" s="174"/>
      <c r="C18" s="174"/>
      <c r="D18" s="174"/>
      <c r="E18" s="174"/>
      <c r="F18" s="174"/>
      <c r="G18" s="174"/>
    </row>
    <row r="19" spans="1:2">
      <c r="A19" s="48"/>
      <c r="B19" s="48"/>
    </row>
    <row r="20" ht="15" spans="1:2">
      <c r="A20" s="24" t="s">
        <v>1036</v>
      </c>
      <c r="B20" s="24"/>
    </row>
    <row r="21" spans="1:2">
      <c r="A21" s="41"/>
      <c r="B21" s="41"/>
    </row>
    <row r="22" spans="1:2">
      <c r="A22" s="48"/>
      <c r="B22" s="48"/>
    </row>
    <row r="23" ht="15" spans="1:2">
      <c r="A23" s="19" t="s">
        <v>1037</v>
      </c>
      <c r="B23" s="174"/>
    </row>
    <row r="24" spans="1:2">
      <c r="A24" s="48"/>
      <c r="B24" s="48"/>
    </row>
    <row r="25" ht="15" spans="1:2">
      <c r="A25" s="24" t="s">
        <v>1038</v>
      </c>
      <c r="B25" s="24"/>
    </row>
    <row r="26" spans="1:2">
      <c r="A26" s="41"/>
      <c r="B26" s="41"/>
    </row>
    <row r="27" spans="1:2">
      <c r="A27" s="48"/>
      <c r="B27" s="48"/>
    </row>
    <row r="28" spans="1:1">
      <c r="A28" s="19" t="s">
        <v>436</v>
      </c>
    </row>
    <row r="29" ht="15" spans="1:1">
      <c r="A29" s="23"/>
    </row>
    <row r="30" customHeight="1" spans="1:3">
      <c r="A30" s="41" t="s">
        <v>642</v>
      </c>
      <c r="B30" s="41"/>
      <c r="C30" s="41"/>
    </row>
    <row r="31" ht="13.7" customHeight="1" spans="1:3">
      <c r="A31" s="117"/>
      <c r="B31" s="117"/>
      <c r="C31" s="117"/>
    </row>
    <row r="32" spans="1:3">
      <c r="A32" s="117"/>
      <c r="B32" s="117"/>
      <c r="C32" s="117"/>
    </row>
  </sheetData>
  <mergeCells count="6">
    <mergeCell ref="A3:XFD3"/>
    <mergeCell ref="A20:B20"/>
    <mergeCell ref="A21:B21"/>
    <mergeCell ref="A25:B25"/>
    <mergeCell ref="A26:B26"/>
    <mergeCell ref="A30:C30"/>
  </mergeCells>
  <pageMargins left="0.25" right="0.25" top="0.75" bottom="0.75" header="0.3" footer="0.3"/>
  <pageSetup paperSize="9" fitToHeight="0" orientation="landscape"/>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1">
    <tabColor theme="5"/>
    <pageSetUpPr fitToPage="1"/>
  </sheetPr>
  <dimension ref="A7:F20"/>
  <sheetViews>
    <sheetView showGridLines="0" workbookViewId="0">
      <selection activeCell="A1" sqref="A1"/>
    </sheetView>
  </sheetViews>
  <sheetFormatPr defaultColWidth="11.4285714285714" defaultRowHeight="14.25" outlineLevelCol="5"/>
  <cols>
    <col min="1" max="1" width="35.5714285714286" style="19" customWidth="1"/>
    <col min="2" max="2" width="20.1428571428571" style="19" customWidth="1"/>
    <col min="3" max="3" width="18.4285714285714" style="19" customWidth="1"/>
    <col min="4" max="4" width="14" style="19" customWidth="1"/>
    <col min="5" max="5" width="17.1428571428571" style="19" customWidth="1"/>
    <col min="6" max="7" width="11.4285714285714" style="19" customWidth="1"/>
    <col min="8" max="16384" width="11.4285714285714" style="19"/>
  </cols>
  <sheetData>
    <row r="7" ht="15" spans="1:6">
      <c r="A7" s="20" t="s">
        <v>1039</v>
      </c>
      <c r="B7" s="21"/>
      <c r="C7" s="21"/>
      <c r="D7" s="21"/>
      <c r="E7" s="21"/>
      <c r="F7" s="21"/>
    </row>
    <row r="8" ht="15" spans="1:1">
      <c r="A8" s="165"/>
    </row>
    <row r="9" spans="1:1">
      <c r="A9" s="19" t="s">
        <v>1040</v>
      </c>
    </row>
    <row r="10" ht="15" spans="1:1">
      <c r="A10" s="165"/>
    </row>
    <row r="11" ht="45" spans="1:3">
      <c r="A11" s="25" t="s">
        <v>273</v>
      </c>
      <c r="B11" s="25" t="s">
        <v>88</v>
      </c>
      <c r="C11" s="25" t="s">
        <v>100</v>
      </c>
    </row>
    <row r="12" ht="29.25" spans="1:3">
      <c r="A12" s="166" t="s">
        <v>1041</v>
      </c>
      <c r="B12" s="96"/>
      <c r="C12" s="96"/>
    </row>
    <row r="13" ht="15.75" spans="1:3">
      <c r="A13" s="167" t="s">
        <v>99</v>
      </c>
      <c r="B13" s="100"/>
      <c r="C13" s="100"/>
    </row>
    <row r="14" spans="1:5">
      <c r="A14" s="168" t="s">
        <v>1042</v>
      </c>
      <c r="B14" s="168"/>
      <c r="C14" s="168"/>
      <c r="D14" s="168"/>
      <c r="E14" s="168"/>
    </row>
    <row r="16" spans="1:1">
      <c r="A16" s="19" t="s">
        <v>849</v>
      </c>
    </row>
    <row r="17" ht="15" spans="1:1">
      <c r="A17" s="23"/>
    </row>
    <row r="18" customHeight="1" spans="1:3">
      <c r="A18" s="134" t="s">
        <v>411</v>
      </c>
      <c r="B18" s="135"/>
      <c r="C18" s="136"/>
    </row>
    <row r="19" spans="1:3">
      <c r="A19" s="117"/>
      <c r="B19" s="117"/>
      <c r="C19" s="117"/>
    </row>
    <row r="20" spans="1:3">
      <c r="A20" s="117"/>
      <c r="B20" s="117"/>
      <c r="C20" s="117"/>
    </row>
  </sheetData>
  <mergeCells count="1">
    <mergeCell ref="A18:C18"/>
  </mergeCells>
  <pageMargins left="0.25" right="0.25" top="0.75" bottom="0.75" header="0.3" footer="0.3"/>
  <pageSetup paperSize="9" fitToHeight="0" orientation="landscape"/>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2">
    <tabColor theme="9" tint="-0.499984740745262"/>
    <pageSetUpPr fitToPage="1"/>
  </sheetPr>
  <dimension ref="A7:F616"/>
  <sheetViews>
    <sheetView showGridLines="0" workbookViewId="0">
      <selection activeCell="A1" sqref="A1"/>
    </sheetView>
  </sheetViews>
  <sheetFormatPr defaultColWidth="11.4285714285714" defaultRowHeight="14.25" outlineLevelCol="5"/>
  <cols>
    <col min="1" max="2" width="16.1428571428571" style="19" customWidth="1"/>
    <col min="3" max="3" width="23.5714285714286" style="19" customWidth="1"/>
    <col min="4" max="4" width="22.4285714285714" style="19" customWidth="1"/>
    <col min="5" max="5" width="17.8571428571429" style="19" customWidth="1"/>
    <col min="6" max="6" width="26.8571428571429" style="19" customWidth="1"/>
    <col min="7" max="16384" width="11.4285714285714" style="19"/>
  </cols>
  <sheetData>
    <row r="7" ht="15" spans="1:6">
      <c r="A7" s="20" t="s">
        <v>1043</v>
      </c>
      <c r="B7" s="21"/>
      <c r="C7" s="21"/>
      <c r="D7" s="21"/>
      <c r="E7" s="21"/>
      <c r="F7" s="21"/>
    </row>
    <row r="8" spans="1:2">
      <c r="A8" s="66"/>
      <c r="B8" s="66"/>
    </row>
    <row r="9" spans="1:1">
      <c r="A9" s="19" t="s">
        <v>1044</v>
      </c>
    </row>
    <row r="10" ht="15" spans="1:1">
      <c r="A10" s="23"/>
    </row>
    <row r="11" ht="60" spans="1:5">
      <c r="A11" s="25" t="s">
        <v>1045</v>
      </c>
      <c r="B11" s="25" t="s">
        <v>1046</v>
      </c>
      <c r="C11" s="25" t="s">
        <v>1047</v>
      </c>
      <c r="D11" s="25" t="s">
        <v>1048</v>
      </c>
      <c r="E11" s="25" t="s">
        <v>1049</v>
      </c>
    </row>
    <row r="12" ht="42.75" spans="1:5">
      <c r="A12" s="156">
        <v>2471</v>
      </c>
      <c r="B12" s="156">
        <v>22192</v>
      </c>
      <c r="C12" s="156" t="s">
        <v>848</v>
      </c>
      <c r="D12" s="156" t="s">
        <v>1050</v>
      </c>
      <c r="E12" s="157">
        <v>0.35</v>
      </c>
    </row>
    <row r="13" ht="42.75" spans="1:5">
      <c r="A13" s="156">
        <v>2475</v>
      </c>
      <c r="B13" s="156">
        <v>22192</v>
      </c>
      <c r="C13" s="156" t="s">
        <v>848</v>
      </c>
      <c r="D13" s="156" t="s">
        <v>1051</v>
      </c>
      <c r="E13" s="157">
        <v>0.55</v>
      </c>
    </row>
    <row r="14" ht="57" spans="1:5">
      <c r="A14" s="156">
        <v>2481</v>
      </c>
      <c r="B14" s="156">
        <v>22192</v>
      </c>
      <c r="C14" s="156" t="s">
        <v>848</v>
      </c>
      <c r="D14" s="156" t="s">
        <v>1052</v>
      </c>
      <c r="E14" s="157">
        <v>1306.93</v>
      </c>
    </row>
    <row r="15" ht="57" spans="1:5">
      <c r="A15" s="156">
        <v>2483</v>
      </c>
      <c r="B15" s="156">
        <v>22192</v>
      </c>
      <c r="C15" s="156" t="s">
        <v>848</v>
      </c>
      <c r="D15" s="156" t="s">
        <v>1053</v>
      </c>
      <c r="E15" s="157">
        <v>295.65</v>
      </c>
    </row>
    <row r="16" ht="57" spans="1:5">
      <c r="A16" s="156">
        <v>2485</v>
      </c>
      <c r="B16" s="156">
        <v>22192</v>
      </c>
      <c r="C16" s="156" t="s">
        <v>848</v>
      </c>
      <c r="D16" s="156" t="s">
        <v>1054</v>
      </c>
      <c r="E16" s="157">
        <v>823.77</v>
      </c>
    </row>
    <row r="17" ht="57" spans="1:5">
      <c r="A17" s="156">
        <v>2489</v>
      </c>
      <c r="B17" s="156">
        <v>22192</v>
      </c>
      <c r="C17" s="156" t="s">
        <v>848</v>
      </c>
      <c r="D17" s="156" t="s">
        <v>1055</v>
      </c>
      <c r="E17" s="157">
        <v>496.71</v>
      </c>
    </row>
    <row r="18" ht="42.75" spans="1:5">
      <c r="A18" s="156">
        <v>2494</v>
      </c>
      <c r="B18" s="156">
        <v>22192</v>
      </c>
      <c r="C18" s="156" t="s">
        <v>848</v>
      </c>
      <c r="D18" s="156" t="s">
        <v>1056</v>
      </c>
      <c r="E18" s="157">
        <v>77.2</v>
      </c>
    </row>
    <row r="19" ht="42.75" spans="1:5">
      <c r="A19" s="156">
        <v>2496</v>
      </c>
      <c r="B19" s="156">
        <v>22192</v>
      </c>
      <c r="C19" s="156" t="s">
        <v>848</v>
      </c>
      <c r="D19" s="156" t="s">
        <v>1057</v>
      </c>
      <c r="E19" s="157">
        <v>5.54</v>
      </c>
    </row>
    <row r="20" ht="42.75" spans="1:5">
      <c r="A20" s="156">
        <v>2505</v>
      </c>
      <c r="B20" s="156">
        <v>22192</v>
      </c>
      <c r="C20" s="156" t="s">
        <v>848</v>
      </c>
      <c r="D20" s="156" t="s">
        <v>1058</v>
      </c>
      <c r="E20" s="157">
        <v>468.781</v>
      </c>
    </row>
    <row r="21" ht="42.75" spans="1:5">
      <c r="A21" s="156">
        <v>2508</v>
      </c>
      <c r="B21" s="156">
        <v>22192</v>
      </c>
      <c r="C21" s="156" t="s">
        <v>848</v>
      </c>
      <c r="D21" s="156" t="s">
        <v>1059</v>
      </c>
      <c r="E21" s="157">
        <v>5.54</v>
      </c>
    </row>
    <row r="22" ht="42.75" spans="1:5">
      <c r="A22" s="156">
        <v>2512</v>
      </c>
      <c r="B22" s="156">
        <v>22192</v>
      </c>
      <c r="C22" s="156" t="s">
        <v>848</v>
      </c>
      <c r="D22" s="156" t="s">
        <v>1060</v>
      </c>
      <c r="E22" s="157">
        <v>99.02</v>
      </c>
    </row>
    <row r="23" ht="42.75" spans="1:5">
      <c r="A23" s="156">
        <v>2517</v>
      </c>
      <c r="B23" s="156">
        <v>22192</v>
      </c>
      <c r="C23" s="156" t="s">
        <v>848</v>
      </c>
      <c r="D23" s="156" t="s">
        <v>1061</v>
      </c>
      <c r="E23" s="157">
        <v>5.54</v>
      </c>
    </row>
    <row r="24" ht="57" spans="1:5">
      <c r="A24" s="156">
        <v>2688</v>
      </c>
      <c r="B24" s="156">
        <v>22192</v>
      </c>
      <c r="C24" s="156" t="s">
        <v>848</v>
      </c>
      <c r="D24" s="156" t="s">
        <v>1062</v>
      </c>
      <c r="E24" s="157">
        <v>5.54</v>
      </c>
    </row>
    <row r="25" ht="42.75" spans="1:5">
      <c r="A25" s="156">
        <v>2693</v>
      </c>
      <c r="B25" s="156">
        <v>22192</v>
      </c>
      <c r="C25" s="156" t="s">
        <v>848</v>
      </c>
      <c r="D25" s="156" t="s">
        <v>1063</v>
      </c>
      <c r="E25" s="157">
        <v>16.75</v>
      </c>
    </row>
    <row r="26" ht="71.25" spans="1:5">
      <c r="A26" s="156">
        <v>6657</v>
      </c>
      <c r="B26" s="156">
        <v>22192</v>
      </c>
      <c r="C26" s="156" t="s">
        <v>848</v>
      </c>
      <c r="D26" s="156" t="s">
        <v>1064</v>
      </c>
      <c r="E26" s="157">
        <v>3679.94</v>
      </c>
    </row>
    <row r="27" ht="85.5" spans="1:5">
      <c r="A27" s="156">
        <v>6659</v>
      </c>
      <c r="B27" s="156">
        <v>22192</v>
      </c>
      <c r="C27" s="156" t="s">
        <v>848</v>
      </c>
      <c r="D27" s="156" t="s">
        <v>1065</v>
      </c>
      <c r="E27" s="157">
        <v>372.751</v>
      </c>
    </row>
    <row r="28" ht="71.25" spans="1:5">
      <c r="A28" s="156">
        <v>6672</v>
      </c>
      <c r="B28" s="156">
        <v>22192</v>
      </c>
      <c r="C28" s="156" t="s">
        <v>848</v>
      </c>
      <c r="D28" s="156" t="s">
        <v>1066</v>
      </c>
      <c r="E28" s="157">
        <v>13.411</v>
      </c>
    </row>
    <row r="29" ht="57" spans="1:5">
      <c r="A29" s="156">
        <v>6742</v>
      </c>
      <c r="B29" s="156">
        <v>22192</v>
      </c>
      <c r="C29" s="156" t="s">
        <v>848</v>
      </c>
      <c r="D29" s="156" t="s">
        <v>1067</v>
      </c>
      <c r="E29" s="157">
        <v>6.18</v>
      </c>
    </row>
    <row r="30" ht="42.75" spans="1:5">
      <c r="A30" s="156">
        <v>6764</v>
      </c>
      <c r="B30" s="156">
        <v>22192</v>
      </c>
      <c r="C30" s="156" t="s">
        <v>848</v>
      </c>
      <c r="D30" s="156" t="s">
        <v>1068</v>
      </c>
      <c r="E30" s="157">
        <v>941.46</v>
      </c>
    </row>
    <row r="31" ht="57" spans="1:5">
      <c r="A31" s="156">
        <v>2844</v>
      </c>
      <c r="B31" s="156">
        <v>22192</v>
      </c>
      <c r="C31" s="156" t="s">
        <v>848</v>
      </c>
      <c r="D31" s="156" t="s">
        <v>1069</v>
      </c>
      <c r="E31" s="157">
        <v>1293.206</v>
      </c>
    </row>
    <row r="32" ht="57" spans="1:5">
      <c r="A32" s="156">
        <v>2941</v>
      </c>
      <c r="B32" s="156">
        <v>22192</v>
      </c>
      <c r="C32" s="156" t="s">
        <v>848</v>
      </c>
      <c r="D32" s="156" t="s">
        <v>1070</v>
      </c>
      <c r="E32" s="157">
        <v>18.207</v>
      </c>
    </row>
    <row r="33" ht="71.25" spans="1:5">
      <c r="A33" s="156">
        <v>2942</v>
      </c>
      <c r="B33" s="156">
        <v>22192</v>
      </c>
      <c r="C33" s="156" t="s">
        <v>848</v>
      </c>
      <c r="D33" s="156" t="s">
        <v>1071</v>
      </c>
      <c r="E33" s="157">
        <v>55.419</v>
      </c>
    </row>
    <row r="34" ht="57" spans="1:5">
      <c r="A34" s="156">
        <v>2960</v>
      </c>
      <c r="B34" s="156">
        <v>22192</v>
      </c>
      <c r="C34" s="156" t="s">
        <v>848</v>
      </c>
      <c r="D34" s="156" t="s">
        <v>1072</v>
      </c>
      <c r="E34" s="157">
        <v>33.43</v>
      </c>
    </row>
    <row r="35" ht="42.75" spans="1:5">
      <c r="A35" s="156">
        <v>2961</v>
      </c>
      <c r="B35" s="156">
        <v>22192</v>
      </c>
      <c r="C35" s="156" t="s">
        <v>848</v>
      </c>
      <c r="D35" s="156" t="s">
        <v>1073</v>
      </c>
      <c r="E35" s="157">
        <v>27.927</v>
      </c>
    </row>
    <row r="36" ht="42.75" spans="1:5">
      <c r="A36" s="156">
        <v>2975</v>
      </c>
      <c r="B36" s="156">
        <v>22192</v>
      </c>
      <c r="C36" s="156" t="s">
        <v>848</v>
      </c>
      <c r="D36" s="156" t="s">
        <v>1074</v>
      </c>
      <c r="E36" s="157">
        <v>93.044</v>
      </c>
    </row>
    <row r="37" ht="42.75" spans="1:5">
      <c r="A37" s="156">
        <v>2976</v>
      </c>
      <c r="B37" s="156">
        <v>22192</v>
      </c>
      <c r="C37" s="156" t="s">
        <v>848</v>
      </c>
      <c r="D37" s="156" t="s">
        <v>1075</v>
      </c>
      <c r="E37" s="157">
        <v>101.684</v>
      </c>
    </row>
    <row r="38" ht="42.75" spans="1:5">
      <c r="A38" s="156">
        <v>2977</v>
      </c>
      <c r="B38" s="156">
        <v>22192</v>
      </c>
      <c r="C38" s="156" t="s">
        <v>848</v>
      </c>
      <c r="D38" s="156" t="s">
        <v>1076</v>
      </c>
      <c r="E38" s="157">
        <v>197.788</v>
      </c>
    </row>
    <row r="39" ht="42.75" spans="1:5">
      <c r="A39" s="156">
        <v>2981</v>
      </c>
      <c r="B39" s="156">
        <v>22192</v>
      </c>
      <c r="C39" s="156" t="s">
        <v>848</v>
      </c>
      <c r="D39" s="156" t="s">
        <v>1077</v>
      </c>
      <c r="E39" s="157">
        <v>223.439</v>
      </c>
    </row>
    <row r="40" ht="42.75" spans="1:5">
      <c r="A40" s="156">
        <v>2983</v>
      </c>
      <c r="B40" s="156">
        <v>22192</v>
      </c>
      <c r="C40" s="156" t="s">
        <v>848</v>
      </c>
      <c r="D40" s="156" t="s">
        <v>1078</v>
      </c>
      <c r="E40" s="157">
        <v>171.303</v>
      </c>
    </row>
    <row r="41" ht="42.75" spans="1:5">
      <c r="A41" s="156">
        <v>2984</v>
      </c>
      <c r="B41" s="156">
        <v>22192</v>
      </c>
      <c r="C41" s="156" t="s">
        <v>848</v>
      </c>
      <c r="D41" s="156" t="s">
        <v>1079</v>
      </c>
      <c r="E41" s="157">
        <v>237.57</v>
      </c>
    </row>
    <row r="42" ht="42.75" spans="1:5">
      <c r="A42" s="156">
        <v>2987</v>
      </c>
      <c r="B42" s="156">
        <v>22192</v>
      </c>
      <c r="C42" s="156" t="s">
        <v>848</v>
      </c>
      <c r="D42" s="156" t="s">
        <v>1080</v>
      </c>
      <c r="E42" s="157">
        <v>98.09</v>
      </c>
    </row>
    <row r="43" ht="42.75" spans="1:5">
      <c r="A43" s="156">
        <v>2988</v>
      </c>
      <c r="B43" s="156">
        <v>22192</v>
      </c>
      <c r="C43" s="156" t="s">
        <v>848</v>
      </c>
      <c r="D43" s="156" t="s">
        <v>1081</v>
      </c>
      <c r="E43" s="157">
        <v>76.61</v>
      </c>
    </row>
    <row r="44" ht="42.75" spans="1:5">
      <c r="A44" s="156">
        <v>2991</v>
      </c>
      <c r="B44" s="156">
        <v>22192</v>
      </c>
      <c r="C44" s="156" t="s">
        <v>848</v>
      </c>
      <c r="D44" s="156" t="s">
        <v>1082</v>
      </c>
      <c r="E44" s="157">
        <v>94.623</v>
      </c>
    </row>
    <row r="45" ht="42.75" spans="1:5">
      <c r="A45" s="156">
        <v>3008</v>
      </c>
      <c r="B45" s="156">
        <v>22192</v>
      </c>
      <c r="C45" s="156" t="s">
        <v>848</v>
      </c>
      <c r="D45" s="156" t="s">
        <v>1083</v>
      </c>
      <c r="E45" s="157">
        <v>952.819</v>
      </c>
    </row>
    <row r="46" ht="42.75" spans="1:5">
      <c r="A46" s="156">
        <v>3009</v>
      </c>
      <c r="B46" s="156">
        <v>22192</v>
      </c>
      <c r="C46" s="156" t="s">
        <v>848</v>
      </c>
      <c r="D46" s="156" t="s">
        <v>1084</v>
      </c>
      <c r="E46" s="157">
        <v>555.449</v>
      </c>
    </row>
    <row r="47" ht="42.75" spans="1:5">
      <c r="A47" s="156">
        <v>3010</v>
      </c>
      <c r="B47" s="156">
        <v>22192</v>
      </c>
      <c r="C47" s="156" t="s">
        <v>848</v>
      </c>
      <c r="D47" s="156" t="s">
        <v>1085</v>
      </c>
      <c r="E47" s="157">
        <v>156.092</v>
      </c>
    </row>
    <row r="48" ht="42.75" spans="1:5">
      <c r="A48" s="156">
        <v>3019</v>
      </c>
      <c r="B48" s="156">
        <v>22192</v>
      </c>
      <c r="C48" s="156" t="s">
        <v>848</v>
      </c>
      <c r="D48" s="156" t="s">
        <v>1086</v>
      </c>
      <c r="E48" s="157">
        <v>513.862</v>
      </c>
    </row>
    <row r="49" ht="42.75" spans="1:5">
      <c r="A49" s="156">
        <v>3022</v>
      </c>
      <c r="B49" s="156">
        <v>22192</v>
      </c>
      <c r="C49" s="156" t="s">
        <v>848</v>
      </c>
      <c r="D49" s="156" t="s">
        <v>1087</v>
      </c>
      <c r="E49" s="157">
        <v>246.115</v>
      </c>
    </row>
    <row r="50" ht="42.75" spans="1:5">
      <c r="A50" s="156">
        <v>3024</v>
      </c>
      <c r="B50" s="156">
        <v>22192</v>
      </c>
      <c r="C50" s="156" t="s">
        <v>848</v>
      </c>
      <c r="D50" s="156" t="s">
        <v>1088</v>
      </c>
      <c r="E50" s="157">
        <v>382.606</v>
      </c>
    </row>
    <row r="51" ht="42.75" spans="1:5">
      <c r="A51" s="156">
        <v>3025</v>
      </c>
      <c r="B51" s="156">
        <v>22192</v>
      </c>
      <c r="C51" s="156" t="s">
        <v>848</v>
      </c>
      <c r="D51" s="156" t="s">
        <v>1089</v>
      </c>
      <c r="E51" s="157">
        <v>2134.25</v>
      </c>
    </row>
    <row r="52" ht="42.75" spans="1:5">
      <c r="A52" s="156">
        <v>3069</v>
      </c>
      <c r="B52" s="156">
        <v>22192</v>
      </c>
      <c r="C52" s="156" t="s">
        <v>848</v>
      </c>
      <c r="D52" s="156" t="s">
        <v>1090</v>
      </c>
      <c r="E52" s="157">
        <v>40440.743</v>
      </c>
    </row>
    <row r="53" ht="42.75" spans="1:5">
      <c r="A53" s="156">
        <v>3070</v>
      </c>
      <c r="B53" s="156">
        <v>22192</v>
      </c>
      <c r="C53" s="156" t="s">
        <v>848</v>
      </c>
      <c r="D53" s="156" t="s">
        <v>1091</v>
      </c>
      <c r="E53" s="157">
        <v>5850.848</v>
      </c>
    </row>
    <row r="54" ht="42.75" spans="1:5">
      <c r="A54" s="156">
        <v>3071</v>
      </c>
      <c r="B54" s="156">
        <v>22192</v>
      </c>
      <c r="C54" s="156" t="s">
        <v>848</v>
      </c>
      <c r="D54" s="156" t="s">
        <v>1092</v>
      </c>
      <c r="E54" s="157">
        <v>7016.398</v>
      </c>
    </row>
    <row r="55" ht="42.75" spans="1:5">
      <c r="A55" s="156">
        <v>3072</v>
      </c>
      <c r="B55" s="156">
        <v>22192</v>
      </c>
      <c r="C55" s="156" t="s">
        <v>848</v>
      </c>
      <c r="D55" s="156" t="s">
        <v>1093</v>
      </c>
      <c r="E55" s="157">
        <v>34500.935</v>
      </c>
    </row>
    <row r="56" ht="42.75" spans="1:5">
      <c r="A56" s="156">
        <v>3073</v>
      </c>
      <c r="B56" s="156">
        <v>22192</v>
      </c>
      <c r="C56" s="156" t="s">
        <v>848</v>
      </c>
      <c r="D56" s="156" t="s">
        <v>1094</v>
      </c>
      <c r="E56" s="157">
        <v>341.092</v>
      </c>
    </row>
    <row r="57" ht="42.75" spans="1:5">
      <c r="A57" s="156">
        <v>3074</v>
      </c>
      <c r="B57" s="156">
        <v>22192</v>
      </c>
      <c r="C57" s="156" t="s">
        <v>848</v>
      </c>
      <c r="D57" s="156" t="s">
        <v>1095</v>
      </c>
      <c r="E57" s="157">
        <v>480.129</v>
      </c>
    </row>
    <row r="58" ht="71.25" spans="1:5">
      <c r="A58" s="156">
        <v>13098</v>
      </c>
      <c r="B58" s="156">
        <v>22192</v>
      </c>
      <c r="C58" s="156" t="s">
        <v>848</v>
      </c>
      <c r="D58" s="156" t="s">
        <v>1096</v>
      </c>
      <c r="E58" s="157">
        <v>137.681</v>
      </c>
    </row>
    <row r="59" ht="71.25" spans="1:5">
      <c r="A59" s="156">
        <v>13105</v>
      </c>
      <c r="B59" s="156">
        <v>22192</v>
      </c>
      <c r="C59" s="156" t="s">
        <v>848</v>
      </c>
      <c r="D59" s="156" t="s">
        <v>1097</v>
      </c>
      <c r="E59" s="157">
        <v>33.131</v>
      </c>
    </row>
    <row r="60" ht="57" spans="1:5">
      <c r="A60" s="156">
        <v>14666</v>
      </c>
      <c r="B60" s="156">
        <v>22192</v>
      </c>
      <c r="C60" s="156" t="s">
        <v>848</v>
      </c>
      <c r="D60" s="156" t="s">
        <v>1098</v>
      </c>
      <c r="E60" s="157">
        <v>25.81</v>
      </c>
    </row>
    <row r="61" ht="71.25" spans="1:5">
      <c r="A61" s="156">
        <v>14672</v>
      </c>
      <c r="B61" s="156">
        <v>22192</v>
      </c>
      <c r="C61" s="156" t="s">
        <v>848</v>
      </c>
      <c r="D61" s="156" t="s">
        <v>1099</v>
      </c>
      <c r="E61" s="157">
        <v>11.928</v>
      </c>
    </row>
    <row r="62" ht="57" spans="1:5">
      <c r="A62" s="156">
        <v>14781</v>
      </c>
      <c r="B62" s="156">
        <v>22192</v>
      </c>
      <c r="C62" s="156" t="s">
        <v>848</v>
      </c>
      <c r="D62" s="156" t="s">
        <v>1100</v>
      </c>
      <c r="E62" s="157">
        <v>3353.654</v>
      </c>
    </row>
    <row r="63" ht="57" spans="1:5">
      <c r="A63" s="156">
        <v>14814</v>
      </c>
      <c r="B63" s="156">
        <v>22192</v>
      </c>
      <c r="C63" s="156" t="s">
        <v>848</v>
      </c>
      <c r="D63" s="156" t="s">
        <v>1101</v>
      </c>
      <c r="E63" s="157">
        <v>1286.132</v>
      </c>
    </row>
    <row r="64" ht="71.25" spans="1:5">
      <c r="A64" s="156">
        <v>14818</v>
      </c>
      <c r="B64" s="156">
        <v>22192</v>
      </c>
      <c r="C64" s="156" t="s">
        <v>848</v>
      </c>
      <c r="D64" s="156" t="s">
        <v>1102</v>
      </c>
      <c r="E64" s="157">
        <v>1529.582</v>
      </c>
    </row>
    <row r="65" ht="57" spans="1:5">
      <c r="A65" s="156">
        <v>14821</v>
      </c>
      <c r="B65" s="156">
        <v>22192</v>
      </c>
      <c r="C65" s="156" t="s">
        <v>848</v>
      </c>
      <c r="D65" s="156" t="s">
        <v>1103</v>
      </c>
      <c r="E65" s="157">
        <v>3580.119</v>
      </c>
    </row>
    <row r="66" ht="57" spans="1:5">
      <c r="A66" s="156">
        <v>14824</v>
      </c>
      <c r="B66" s="156">
        <v>22192</v>
      </c>
      <c r="C66" s="156" t="s">
        <v>848</v>
      </c>
      <c r="D66" s="156" t="s">
        <v>1104</v>
      </c>
      <c r="E66" s="157">
        <v>1274.827</v>
      </c>
    </row>
    <row r="67" ht="57" spans="1:5">
      <c r="A67" s="156">
        <v>14827</v>
      </c>
      <c r="B67" s="156">
        <v>22192</v>
      </c>
      <c r="C67" s="156" t="s">
        <v>848</v>
      </c>
      <c r="D67" s="156" t="s">
        <v>1104</v>
      </c>
      <c r="E67" s="157">
        <v>1898.688</v>
      </c>
    </row>
    <row r="68" ht="71.25" spans="1:5">
      <c r="A68" s="156">
        <v>14831</v>
      </c>
      <c r="B68" s="156">
        <v>22192</v>
      </c>
      <c r="C68" s="156" t="s">
        <v>848</v>
      </c>
      <c r="D68" s="156" t="s">
        <v>1105</v>
      </c>
      <c r="E68" s="157">
        <v>1585.977</v>
      </c>
    </row>
    <row r="69" ht="42.75" spans="1:5">
      <c r="A69" s="156">
        <v>339</v>
      </c>
      <c r="B69" s="156">
        <v>22192</v>
      </c>
      <c r="C69" s="156" t="s">
        <v>848</v>
      </c>
      <c r="D69" s="156" t="s">
        <v>1106</v>
      </c>
      <c r="E69" s="157">
        <v>1869.094</v>
      </c>
    </row>
    <row r="70" ht="57" spans="1:5">
      <c r="A70" s="156">
        <v>341</v>
      </c>
      <c r="B70" s="156">
        <v>22192</v>
      </c>
      <c r="C70" s="156" t="s">
        <v>848</v>
      </c>
      <c r="D70" s="156" t="s">
        <v>1107</v>
      </c>
      <c r="E70" s="157">
        <v>78.415</v>
      </c>
    </row>
    <row r="71" ht="57" spans="1:5">
      <c r="A71" s="156">
        <v>15129</v>
      </c>
      <c r="B71" s="156">
        <v>22192</v>
      </c>
      <c r="C71" s="156" t="s">
        <v>848</v>
      </c>
      <c r="D71" s="156" t="s">
        <v>1108</v>
      </c>
      <c r="E71" s="157">
        <v>3489.562</v>
      </c>
    </row>
    <row r="72" ht="71.25" spans="1:5">
      <c r="A72" s="156">
        <v>15131</v>
      </c>
      <c r="B72" s="156">
        <v>22192</v>
      </c>
      <c r="C72" s="156" t="s">
        <v>848</v>
      </c>
      <c r="D72" s="156" t="s">
        <v>1109</v>
      </c>
      <c r="E72" s="157">
        <v>1175.376</v>
      </c>
    </row>
    <row r="73" ht="71.25" spans="1:5">
      <c r="A73" s="156">
        <v>391</v>
      </c>
      <c r="B73" s="156">
        <v>22192</v>
      </c>
      <c r="C73" s="156" t="s">
        <v>848</v>
      </c>
      <c r="D73" s="156" t="s">
        <v>1110</v>
      </c>
      <c r="E73" s="157">
        <v>2154.998</v>
      </c>
    </row>
    <row r="74" ht="71.25" spans="1:5">
      <c r="A74" s="156">
        <v>394</v>
      </c>
      <c r="B74" s="156">
        <v>22192</v>
      </c>
      <c r="C74" s="156" t="s">
        <v>848</v>
      </c>
      <c r="D74" s="156" t="s">
        <v>1111</v>
      </c>
      <c r="E74" s="157">
        <v>2142.749</v>
      </c>
    </row>
    <row r="75" ht="71.25" spans="1:5">
      <c r="A75" s="156">
        <v>21480</v>
      </c>
      <c r="B75" s="156">
        <v>22192</v>
      </c>
      <c r="C75" s="156" t="s">
        <v>848</v>
      </c>
      <c r="D75" s="156" t="s">
        <v>1112</v>
      </c>
      <c r="E75" s="157">
        <v>43.608</v>
      </c>
    </row>
    <row r="76" ht="57" spans="1:5">
      <c r="A76" s="156">
        <v>21482</v>
      </c>
      <c r="B76" s="156">
        <v>22192</v>
      </c>
      <c r="C76" s="156" t="s">
        <v>848</v>
      </c>
      <c r="D76" s="156" t="s">
        <v>1113</v>
      </c>
      <c r="E76" s="157">
        <v>3442.36</v>
      </c>
    </row>
    <row r="77" ht="57" spans="1:5">
      <c r="A77" s="156">
        <v>21484</v>
      </c>
      <c r="B77" s="156">
        <v>22192</v>
      </c>
      <c r="C77" s="156" t="s">
        <v>848</v>
      </c>
      <c r="D77" s="156" t="s">
        <v>1114</v>
      </c>
      <c r="E77" s="157">
        <v>2869.593</v>
      </c>
    </row>
    <row r="78" ht="57" spans="1:5">
      <c r="A78" s="156">
        <v>21486</v>
      </c>
      <c r="B78" s="156">
        <v>22192</v>
      </c>
      <c r="C78" s="156" t="s">
        <v>848</v>
      </c>
      <c r="D78" s="156" t="s">
        <v>1115</v>
      </c>
      <c r="E78" s="157">
        <v>1007.575</v>
      </c>
    </row>
    <row r="79" ht="57" spans="1:5">
      <c r="A79" s="156">
        <v>477</v>
      </c>
      <c r="B79" s="156">
        <v>22192</v>
      </c>
      <c r="C79" s="156" t="s">
        <v>848</v>
      </c>
      <c r="D79" s="156" t="s">
        <v>1116</v>
      </c>
      <c r="E79" s="157">
        <v>108.144</v>
      </c>
    </row>
    <row r="80" ht="71.25" spans="1:5">
      <c r="A80" s="156">
        <v>25146</v>
      </c>
      <c r="B80" s="156">
        <v>22192</v>
      </c>
      <c r="C80" s="156" t="s">
        <v>848</v>
      </c>
      <c r="D80" s="156" t="s">
        <v>1117</v>
      </c>
      <c r="E80" s="157">
        <v>603.722</v>
      </c>
    </row>
    <row r="81" ht="71.25" spans="1:5">
      <c r="A81" s="156">
        <v>25148</v>
      </c>
      <c r="B81" s="156">
        <v>22192</v>
      </c>
      <c r="C81" s="156" t="s">
        <v>848</v>
      </c>
      <c r="D81" s="156" t="s">
        <v>1118</v>
      </c>
      <c r="E81" s="157">
        <v>3192.533</v>
      </c>
    </row>
    <row r="82" ht="71.25" spans="1:5">
      <c r="A82" s="156">
        <v>548</v>
      </c>
      <c r="B82" s="156">
        <v>22192</v>
      </c>
      <c r="C82" s="156" t="s">
        <v>848</v>
      </c>
      <c r="D82" s="156" t="s">
        <v>1119</v>
      </c>
      <c r="E82" s="157">
        <v>429.24</v>
      </c>
    </row>
    <row r="83" ht="85.5" spans="1:5">
      <c r="A83" s="156">
        <v>25210</v>
      </c>
      <c r="B83" s="156">
        <v>22192</v>
      </c>
      <c r="C83" s="156" t="s">
        <v>848</v>
      </c>
      <c r="D83" s="156" t="s">
        <v>1120</v>
      </c>
      <c r="E83" s="157">
        <v>874.984</v>
      </c>
    </row>
    <row r="84" ht="71.25" spans="1:5">
      <c r="A84" s="156">
        <v>25212</v>
      </c>
      <c r="B84" s="156">
        <v>22192</v>
      </c>
      <c r="C84" s="156" t="s">
        <v>848</v>
      </c>
      <c r="D84" s="156" t="s">
        <v>1121</v>
      </c>
      <c r="E84" s="157">
        <v>110.489</v>
      </c>
    </row>
    <row r="85" ht="85.5" spans="1:5">
      <c r="A85" s="156">
        <v>25214</v>
      </c>
      <c r="B85" s="156">
        <v>22192</v>
      </c>
      <c r="C85" s="156" t="s">
        <v>848</v>
      </c>
      <c r="D85" s="156" t="s">
        <v>1122</v>
      </c>
      <c r="E85" s="157">
        <v>875.074</v>
      </c>
    </row>
    <row r="86" ht="85.5" spans="1:5">
      <c r="A86" s="156">
        <v>25216</v>
      </c>
      <c r="B86" s="156">
        <v>22192</v>
      </c>
      <c r="C86" s="156" t="s">
        <v>848</v>
      </c>
      <c r="D86" s="156" t="s">
        <v>1123</v>
      </c>
      <c r="E86" s="157">
        <v>875.179</v>
      </c>
    </row>
    <row r="87" ht="85.5" spans="1:5">
      <c r="A87" s="156">
        <v>25218</v>
      </c>
      <c r="B87" s="156">
        <v>22192</v>
      </c>
      <c r="C87" s="156" t="s">
        <v>848</v>
      </c>
      <c r="D87" s="156" t="s">
        <v>1124</v>
      </c>
      <c r="E87" s="157">
        <v>195.406</v>
      </c>
    </row>
    <row r="88" ht="85.5" spans="1:5">
      <c r="A88" s="156">
        <v>25220</v>
      </c>
      <c r="B88" s="156">
        <v>22192</v>
      </c>
      <c r="C88" s="156" t="s">
        <v>848</v>
      </c>
      <c r="D88" s="156" t="s">
        <v>1125</v>
      </c>
      <c r="E88" s="157">
        <v>875.179</v>
      </c>
    </row>
    <row r="89" ht="71.25" spans="1:5">
      <c r="A89" s="156">
        <v>25473</v>
      </c>
      <c r="B89" s="156">
        <v>22192</v>
      </c>
      <c r="C89" s="156" t="s">
        <v>848</v>
      </c>
      <c r="D89" s="156" t="s">
        <v>1126</v>
      </c>
      <c r="E89" s="157">
        <v>43.542</v>
      </c>
    </row>
    <row r="90" ht="71.25" spans="1:5">
      <c r="A90" s="156">
        <v>711</v>
      </c>
      <c r="B90" s="156">
        <v>22192</v>
      </c>
      <c r="C90" s="156" t="s">
        <v>848</v>
      </c>
      <c r="D90" s="156" t="s">
        <v>1127</v>
      </c>
      <c r="E90" s="157">
        <v>17.447</v>
      </c>
    </row>
    <row r="91" ht="42.75" spans="1:5">
      <c r="A91" s="156">
        <v>38398</v>
      </c>
      <c r="B91" s="156">
        <v>22192</v>
      </c>
      <c r="C91" s="156" t="s">
        <v>848</v>
      </c>
      <c r="D91" s="156" t="s">
        <v>1128</v>
      </c>
      <c r="E91" s="157">
        <v>5.46</v>
      </c>
    </row>
    <row r="92" ht="42.75" spans="1:5">
      <c r="A92" s="156">
        <v>38401</v>
      </c>
      <c r="B92" s="156">
        <v>22192</v>
      </c>
      <c r="C92" s="156" t="s">
        <v>848</v>
      </c>
      <c r="D92" s="156" t="s">
        <v>1129</v>
      </c>
      <c r="E92" s="157">
        <v>0.78</v>
      </c>
    </row>
    <row r="93" ht="42.75" spans="1:5">
      <c r="A93" s="156">
        <v>38403</v>
      </c>
      <c r="B93" s="156">
        <v>22192</v>
      </c>
      <c r="C93" s="156" t="s">
        <v>848</v>
      </c>
      <c r="D93" s="156" t="s">
        <v>1130</v>
      </c>
      <c r="E93" s="157">
        <v>77.2</v>
      </c>
    </row>
    <row r="94" ht="42.75" spans="1:5">
      <c r="A94" s="156">
        <v>38405</v>
      </c>
      <c r="B94" s="156">
        <v>22192</v>
      </c>
      <c r="C94" s="156" t="s">
        <v>848</v>
      </c>
      <c r="D94" s="156" t="s">
        <v>1131</v>
      </c>
      <c r="E94" s="157">
        <v>45.62</v>
      </c>
    </row>
    <row r="95" ht="42.75" spans="1:5">
      <c r="A95" s="156">
        <v>39748</v>
      </c>
      <c r="B95" s="156">
        <v>22192</v>
      </c>
      <c r="C95" s="156" t="s">
        <v>848</v>
      </c>
      <c r="D95" s="156" t="s">
        <v>1132</v>
      </c>
      <c r="E95" s="157">
        <v>0.01</v>
      </c>
    </row>
    <row r="96" ht="57" spans="1:5">
      <c r="A96" s="156">
        <v>41713</v>
      </c>
      <c r="B96" s="156">
        <v>22192</v>
      </c>
      <c r="C96" s="156" t="s">
        <v>848</v>
      </c>
      <c r="D96" s="156" t="s">
        <v>1133</v>
      </c>
      <c r="E96" s="157">
        <v>363.661</v>
      </c>
    </row>
    <row r="97" ht="71.25" spans="1:5">
      <c r="A97" s="156">
        <v>41722</v>
      </c>
      <c r="B97" s="156">
        <v>22192</v>
      </c>
      <c r="C97" s="156" t="s">
        <v>848</v>
      </c>
      <c r="D97" s="156" t="s">
        <v>1134</v>
      </c>
      <c r="E97" s="157">
        <v>422.856</v>
      </c>
    </row>
    <row r="98" ht="71.25" spans="1:5">
      <c r="A98" s="156">
        <v>41731</v>
      </c>
      <c r="B98" s="156">
        <v>22192</v>
      </c>
      <c r="C98" s="156" t="s">
        <v>848</v>
      </c>
      <c r="D98" s="156" t="s">
        <v>1135</v>
      </c>
      <c r="E98" s="157">
        <v>978.202</v>
      </c>
    </row>
    <row r="99" ht="71.25" spans="1:5">
      <c r="A99" s="156">
        <v>41748</v>
      </c>
      <c r="B99" s="156">
        <v>22192</v>
      </c>
      <c r="C99" s="156" t="s">
        <v>848</v>
      </c>
      <c r="D99" s="156" t="s">
        <v>1136</v>
      </c>
      <c r="E99" s="157">
        <v>759.556</v>
      </c>
    </row>
    <row r="100" ht="57" spans="1:5">
      <c r="A100" s="156">
        <v>41759</v>
      </c>
      <c r="B100" s="156">
        <v>22192</v>
      </c>
      <c r="C100" s="156" t="s">
        <v>848</v>
      </c>
      <c r="D100" s="156" t="s">
        <v>1137</v>
      </c>
      <c r="E100" s="157">
        <v>1125.839</v>
      </c>
    </row>
    <row r="101" ht="71.25" spans="1:5">
      <c r="A101" s="156">
        <v>42990</v>
      </c>
      <c r="B101" s="156">
        <v>22192</v>
      </c>
      <c r="C101" s="156" t="s">
        <v>848</v>
      </c>
      <c r="D101" s="156" t="s">
        <v>1138</v>
      </c>
      <c r="E101" s="157">
        <v>742.704</v>
      </c>
    </row>
    <row r="102" ht="42.75" spans="1:5">
      <c r="A102" s="156">
        <v>44950</v>
      </c>
      <c r="B102" s="156">
        <v>22192</v>
      </c>
      <c r="C102" s="156" t="s">
        <v>848</v>
      </c>
      <c r="D102" s="156" t="s">
        <v>1139</v>
      </c>
      <c r="E102" s="157">
        <v>1.35</v>
      </c>
    </row>
    <row r="103" ht="42.75" spans="1:5">
      <c r="A103" s="156">
        <v>44951</v>
      </c>
      <c r="B103" s="156">
        <v>22192</v>
      </c>
      <c r="C103" s="156" t="s">
        <v>848</v>
      </c>
      <c r="D103" s="156" t="s">
        <v>1140</v>
      </c>
      <c r="E103" s="157">
        <v>0.149</v>
      </c>
    </row>
    <row r="104" ht="42.75" spans="1:5">
      <c r="A104" s="156">
        <v>44952</v>
      </c>
      <c r="B104" s="156">
        <v>22192</v>
      </c>
      <c r="C104" s="156" t="s">
        <v>848</v>
      </c>
      <c r="D104" s="156" t="s">
        <v>1141</v>
      </c>
      <c r="E104" s="157">
        <v>0.06</v>
      </c>
    </row>
    <row r="105" ht="42.75" spans="1:5">
      <c r="A105" s="156">
        <v>44953</v>
      </c>
      <c r="B105" s="156">
        <v>22192</v>
      </c>
      <c r="C105" s="156" t="s">
        <v>848</v>
      </c>
      <c r="D105" s="156" t="s">
        <v>1142</v>
      </c>
      <c r="E105" s="157">
        <v>798.255</v>
      </c>
    </row>
    <row r="106" ht="57" spans="1:5">
      <c r="A106" s="156">
        <v>865</v>
      </c>
      <c r="B106" s="156">
        <v>22192</v>
      </c>
      <c r="C106" s="156" t="s">
        <v>848</v>
      </c>
      <c r="D106" s="156" t="s">
        <v>1143</v>
      </c>
      <c r="E106" s="157">
        <v>210.636</v>
      </c>
    </row>
    <row r="107" ht="57" spans="1:5">
      <c r="A107" s="156">
        <v>48899</v>
      </c>
      <c r="B107" s="156">
        <v>22192</v>
      </c>
      <c r="C107" s="156" t="s">
        <v>848</v>
      </c>
      <c r="D107" s="156" t="s">
        <v>1144</v>
      </c>
      <c r="E107" s="157">
        <v>1393.141</v>
      </c>
    </row>
    <row r="108" ht="57" spans="1:5">
      <c r="A108" s="156">
        <v>48903</v>
      </c>
      <c r="B108" s="156">
        <v>22192</v>
      </c>
      <c r="C108" s="156" t="s">
        <v>848</v>
      </c>
      <c r="D108" s="156" t="s">
        <v>1145</v>
      </c>
      <c r="E108" s="157">
        <v>2566.734</v>
      </c>
    </row>
    <row r="109" ht="57" spans="1:5">
      <c r="A109" s="156">
        <v>48914</v>
      </c>
      <c r="B109" s="156">
        <v>22192</v>
      </c>
      <c r="C109" s="156" t="s">
        <v>848</v>
      </c>
      <c r="D109" s="156" t="s">
        <v>1146</v>
      </c>
      <c r="E109" s="157">
        <v>4.286</v>
      </c>
    </row>
    <row r="110" ht="71.25" spans="1:5">
      <c r="A110" s="156">
        <v>48960</v>
      </c>
      <c r="B110" s="156">
        <v>22192</v>
      </c>
      <c r="C110" s="156" t="s">
        <v>848</v>
      </c>
      <c r="D110" s="156" t="s">
        <v>1147</v>
      </c>
      <c r="E110" s="157">
        <v>277.288</v>
      </c>
    </row>
    <row r="111" ht="71.25" spans="1:5">
      <c r="A111" s="156">
        <v>48970</v>
      </c>
      <c r="B111" s="156">
        <v>22192</v>
      </c>
      <c r="C111" s="156" t="s">
        <v>848</v>
      </c>
      <c r="D111" s="156" t="s">
        <v>1148</v>
      </c>
      <c r="E111" s="157">
        <v>472.001</v>
      </c>
    </row>
    <row r="112" ht="71.25" spans="1:5">
      <c r="A112" s="156">
        <v>927</v>
      </c>
      <c r="B112" s="156">
        <v>22192</v>
      </c>
      <c r="C112" s="156" t="s">
        <v>848</v>
      </c>
      <c r="D112" s="156" t="s">
        <v>1149</v>
      </c>
      <c r="E112" s="157">
        <v>7.747</v>
      </c>
    </row>
    <row r="113" ht="71.25" spans="1:5">
      <c r="A113" s="156">
        <v>929</v>
      </c>
      <c r="B113" s="156">
        <v>22192</v>
      </c>
      <c r="C113" s="156" t="s">
        <v>848</v>
      </c>
      <c r="D113" s="156" t="s">
        <v>1150</v>
      </c>
      <c r="E113" s="157">
        <v>5.674</v>
      </c>
    </row>
    <row r="114" ht="57" spans="1:5">
      <c r="A114" s="156">
        <v>932</v>
      </c>
      <c r="B114" s="156">
        <v>22192</v>
      </c>
      <c r="C114" s="156" t="s">
        <v>848</v>
      </c>
      <c r="D114" s="156" t="s">
        <v>1151</v>
      </c>
      <c r="E114" s="157">
        <v>8.195</v>
      </c>
    </row>
    <row r="115" ht="71.25" spans="1:5">
      <c r="A115" s="156">
        <v>934</v>
      </c>
      <c r="B115" s="156">
        <v>22192</v>
      </c>
      <c r="C115" s="156" t="s">
        <v>848</v>
      </c>
      <c r="D115" s="156" t="s">
        <v>1152</v>
      </c>
      <c r="E115" s="157">
        <v>7.931</v>
      </c>
    </row>
    <row r="116" ht="71.25" spans="1:5">
      <c r="A116" s="156">
        <v>936</v>
      </c>
      <c r="B116" s="156">
        <v>22192</v>
      </c>
      <c r="C116" s="156" t="s">
        <v>848</v>
      </c>
      <c r="D116" s="156" t="s">
        <v>1153</v>
      </c>
      <c r="E116" s="157">
        <v>7.402</v>
      </c>
    </row>
    <row r="117" ht="71.25" spans="1:5">
      <c r="A117" s="156">
        <v>939</v>
      </c>
      <c r="B117" s="156">
        <v>22192</v>
      </c>
      <c r="C117" s="156" t="s">
        <v>848</v>
      </c>
      <c r="D117" s="156" t="s">
        <v>1154</v>
      </c>
      <c r="E117" s="157">
        <v>3.592</v>
      </c>
    </row>
    <row r="118" ht="71.25" spans="1:5">
      <c r="A118" s="156">
        <v>941</v>
      </c>
      <c r="B118" s="156">
        <v>22192</v>
      </c>
      <c r="C118" s="156" t="s">
        <v>848</v>
      </c>
      <c r="D118" s="156" t="s">
        <v>1155</v>
      </c>
      <c r="E118" s="157">
        <v>10.351</v>
      </c>
    </row>
    <row r="119" ht="71.25" spans="1:5">
      <c r="A119" s="156">
        <v>52186</v>
      </c>
      <c r="B119" s="156">
        <v>22192</v>
      </c>
      <c r="C119" s="156" t="s">
        <v>848</v>
      </c>
      <c r="D119" s="156" t="s">
        <v>1156</v>
      </c>
      <c r="E119" s="157">
        <v>170.365</v>
      </c>
    </row>
    <row r="120" ht="71.25" spans="1:5">
      <c r="A120" s="156">
        <v>52192</v>
      </c>
      <c r="B120" s="156">
        <v>22192</v>
      </c>
      <c r="C120" s="156" t="s">
        <v>848</v>
      </c>
      <c r="D120" s="156" t="s">
        <v>1157</v>
      </c>
      <c r="E120" s="157">
        <v>102.582</v>
      </c>
    </row>
    <row r="121" ht="71.25" spans="1:5">
      <c r="A121" s="156">
        <v>52196</v>
      </c>
      <c r="B121" s="156">
        <v>22192</v>
      </c>
      <c r="C121" s="156" t="s">
        <v>848</v>
      </c>
      <c r="D121" s="156" t="s">
        <v>1158</v>
      </c>
      <c r="E121" s="157">
        <v>18.273</v>
      </c>
    </row>
    <row r="122" ht="71.25" spans="1:5">
      <c r="A122" s="156">
        <v>52210</v>
      </c>
      <c r="B122" s="156">
        <v>22192</v>
      </c>
      <c r="C122" s="156" t="s">
        <v>848</v>
      </c>
      <c r="D122" s="156" t="s">
        <v>1159</v>
      </c>
      <c r="E122" s="157">
        <v>7.931</v>
      </c>
    </row>
    <row r="123" ht="71.25" spans="1:5">
      <c r="A123" s="156">
        <v>52215</v>
      </c>
      <c r="B123" s="156">
        <v>22192</v>
      </c>
      <c r="C123" s="156" t="s">
        <v>848</v>
      </c>
      <c r="D123" s="156" t="s">
        <v>1160</v>
      </c>
      <c r="E123" s="157">
        <v>77.896</v>
      </c>
    </row>
    <row r="124" ht="71.25" spans="1:5">
      <c r="A124" s="156">
        <v>53266</v>
      </c>
      <c r="B124" s="156">
        <v>22192</v>
      </c>
      <c r="C124" s="156" t="s">
        <v>848</v>
      </c>
      <c r="D124" s="156" t="s">
        <v>1161</v>
      </c>
      <c r="E124" s="157">
        <v>7.955</v>
      </c>
    </row>
    <row r="125" ht="28.5" spans="1:5">
      <c r="A125" s="156">
        <v>21831</v>
      </c>
      <c r="B125" s="156">
        <v>22192</v>
      </c>
      <c r="C125" s="156" t="s">
        <v>848</v>
      </c>
      <c r="D125" s="156" t="s">
        <v>1162</v>
      </c>
      <c r="E125" s="157">
        <v>994929.108</v>
      </c>
    </row>
    <row r="126" ht="71.25" spans="1:5">
      <c r="A126" s="156">
        <v>22374</v>
      </c>
      <c r="B126" s="156">
        <v>22192</v>
      </c>
      <c r="C126" s="156" t="s">
        <v>848</v>
      </c>
      <c r="D126" s="156" t="s">
        <v>1163</v>
      </c>
      <c r="E126" s="157">
        <v>88630.145</v>
      </c>
    </row>
    <row r="127" ht="71.25" spans="1:5">
      <c r="A127" s="156">
        <v>22732</v>
      </c>
      <c r="B127" s="156">
        <v>22192</v>
      </c>
      <c r="C127" s="156" t="s">
        <v>848</v>
      </c>
      <c r="D127" s="156" t="s">
        <v>1164</v>
      </c>
      <c r="E127" s="157">
        <v>43.23</v>
      </c>
    </row>
    <row r="128" ht="71.25" spans="1:5">
      <c r="A128" s="156">
        <v>2294</v>
      </c>
      <c r="B128" s="156">
        <v>12192</v>
      </c>
      <c r="C128" s="156" t="s">
        <v>1165</v>
      </c>
      <c r="D128" s="156" t="s">
        <v>1166</v>
      </c>
      <c r="E128" s="157">
        <v>0.032</v>
      </c>
    </row>
    <row r="129" ht="57" spans="1:5">
      <c r="A129" s="156">
        <v>80</v>
      </c>
      <c r="B129" s="156">
        <v>12192</v>
      </c>
      <c r="C129" s="156" t="s">
        <v>1165</v>
      </c>
      <c r="D129" s="156" t="s">
        <v>1167</v>
      </c>
      <c r="E129" s="157">
        <v>435.973</v>
      </c>
    </row>
    <row r="130" ht="57" spans="1:5">
      <c r="A130" s="156">
        <v>2304</v>
      </c>
      <c r="B130" s="156">
        <v>12192</v>
      </c>
      <c r="C130" s="156" t="s">
        <v>1165</v>
      </c>
      <c r="D130" s="156" t="s">
        <v>1168</v>
      </c>
      <c r="E130" s="157">
        <v>83.191</v>
      </c>
    </row>
    <row r="131" ht="57" spans="1:5">
      <c r="A131" s="156">
        <v>2305</v>
      </c>
      <c r="B131" s="156">
        <v>12192</v>
      </c>
      <c r="C131" s="156" t="s">
        <v>1165</v>
      </c>
      <c r="D131" s="156" t="s">
        <v>1169</v>
      </c>
      <c r="E131" s="157">
        <v>81.82</v>
      </c>
    </row>
    <row r="132" ht="71.25" spans="1:5">
      <c r="A132" s="156">
        <v>2396</v>
      </c>
      <c r="B132" s="156">
        <v>12192</v>
      </c>
      <c r="C132" s="156" t="s">
        <v>1165</v>
      </c>
      <c r="D132" s="156" t="s">
        <v>1170</v>
      </c>
      <c r="E132" s="157">
        <v>5.47</v>
      </c>
    </row>
    <row r="133" ht="71.25" spans="1:5">
      <c r="A133" s="156">
        <v>2487</v>
      </c>
      <c r="B133" s="156">
        <v>12192</v>
      </c>
      <c r="C133" s="156" t="s">
        <v>1165</v>
      </c>
      <c r="D133" s="156" t="s">
        <v>1171</v>
      </c>
      <c r="E133" s="157">
        <v>1.595</v>
      </c>
    </row>
    <row r="134" ht="57" spans="1:5">
      <c r="A134" s="156">
        <v>2497</v>
      </c>
      <c r="B134" s="156">
        <v>12192</v>
      </c>
      <c r="C134" s="156" t="s">
        <v>1165</v>
      </c>
      <c r="D134" s="156" t="s">
        <v>1172</v>
      </c>
      <c r="E134" s="157">
        <v>0.83</v>
      </c>
    </row>
    <row r="135" ht="71.25" spans="1:5">
      <c r="A135" s="156">
        <v>2559</v>
      </c>
      <c r="B135" s="156">
        <v>12192</v>
      </c>
      <c r="C135" s="156" t="s">
        <v>1165</v>
      </c>
      <c r="D135" s="156" t="s">
        <v>1173</v>
      </c>
      <c r="E135" s="157">
        <v>67.044</v>
      </c>
    </row>
    <row r="136" ht="57" spans="1:5">
      <c r="A136" s="156">
        <v>2562</v>
      </c>
      <c r="B136" s="156">
        <v>12192</v>
      </c>
      <c r="C136" s="156" t="s">
        <v>1165</v>
      </c>
      <c r="D136" s="156" t="s">
        <v>1174</v>
      </c>
      <c r="E136" s="157">
        <v>0.001</v>
      </c>
    </row>
    <row r="137" ht="71.25" spans="1:5">
      <c r="A137" s="156">
        <v>2631</v>
      </c>
      <c r="B137" s="156">
        <v>12192</v>
      </c>
      <c r="C137" s="156" t="s">
        <v>1165</v>
      </c>
      <c r="D137" s="156" t="s">
        <v>1175</v>
      </c>
      <c r="E137" s="157">
        <v>0.237</v>
      </c>
    </row>
    <row r="138" ht="57" spans="1:5">
      <c r="A138" s="156">
        <v>2634</v>
      </c>
      <c r="B138" s="156">
        <v>12192</v>
      </c>
      <c r="C138" s="156" t="s">
        <v>1165</v>
      </c>
      <c r="D138" s="156" t="s">
        <v>1176</v>
      </c>
      <c r="E138" s="157">
        <v>6.681</v>
      </c>
    </row>
    <row r="139" ht="57" spans="1:5">
      <c r="A139" s="156">
        <v>2637</v>
      </c>
      <c r="B139" s="156">
        <v>12192</v>
      </c>
      <c r="C139" s="156" t="s">
        <v>1165</v>
      </c>
      <c r="D139" s="156" t="s">
        <v>1177</v>
      </c>
      <c r="E139" s="157">
        <v>17.514</v>
      </c>
    </row>
    <row r="140" ht="71.25" spans="1:5">
      <c r="A140" s="156">
        <v>2640</v>
      </c>
      <c r="B140" s="156">
        <v>12192</v>
      </c>
      <c r="C140" s="156" t="s">
        <v>1165</v>
      </c>
      <c r="D140" s="156" t="s">
        <v>1178</v>
      </c>
      <c r="E140" s="157">
        <v>66.417</v>
      </c>
    </row>
    <row r="141" ht="57" spans="1:5">
      <c r="A141" s="156">
        <v>85</v>
      </c>
      <c r="B141" s="156">
        <v>12192</v>
      </c>
      <c r="C141" s="156" t="s">
        <v>1165</v>
      </c>
      <c r="D141" s="156" t="s">
        <v>1179</v>
      </c>
      <c r="E141" s="157">
        <v>99.835</v>
      </c>
    </row>
    <row r="142" ht="57" spans="1:5">
      <c r="A142" s="156">
        <v>2647</v>
      </c>
      <c r="B142" s="156">
        <v>12192</v>
      </c>
      <c r="C142" s="156" t="s">
        <v>1165</v>
      </c>
      <c r="D142" s="156" t="s">
        <v>1180</v>
      </c>
      <c r="E142" s="157">
        <v>155.176</v>
      </c>
    </row>
    <row r="143" ht="71.25" spans="1:5">
      <c r="A143" s="156">
        <v>2652</v>
      </c>
      <c r="B143" s="156">
        <v>12192</v>
      </c>
      <c r="C143" s="156" t="s">
        <v>1165</v>
      </c>
      <c r="D143" s="156" t="s">
        <v>1181</v>
      </c>
      <c r="E143" s="157">
        <v>12.215</v>
      </c>
    </row>
    <row r="144" ht="57" spans="1:5">
      <c r="A144" s="156">
        <v>2654</v>
      </c>
      <c r="B144" s="156">
        <v>12192</v>
      </c>
      <c r="C144" s="156" t="s">
        <v>1165</v>
      </c>
      <c r="D144" s="156" t="s">
        <v>1182</v>
      </c>
      <c r="E144" s="157">
        <v>35.6</v>
      </c>
    </row>
    <row r="145" ht="57" spans="1:5">
      <c r="A145" s="156">
        <v>88</v>
      </c>
      <c r="B145" s="156">
        <v>12192</v>
      </c>
      <c r="C145" s="156" t="s">
        <v>1165</v>
      </c>
      <c r="D145" s="156" t="s">
        <v>1183</v>
      </c>
      <c r="E145" s="157">
        <v>0.492</v>
      </c>
    </row>
    <row r="146" ht="71.25" spans="1:5">
      <c r="A146" s="156">
        <v>3090</v>
      </c>
      <c r="B146" s="156">
        <v>12192</v>
      </c>
      <c r="C146" s="156" t="s">
        <v>1165</v>
      </c>
      <c r="D146" s="156" t="s">
        <v>1184</v>
      </c>
      <c r="E146" s="157">
        <v>0.78</v>
      </c>
    </row>
    <row r="147" ht="71.25" spans="1:5">
      <c r="A147" s="156">
        <v>3093</v>
      </c>
      <c r="B147" s="156">
        <v>12192</v>
      </c>
      <c r="C147" s="156" t="s">
        <v>1165</v>
      </c>
      <c r="D147" s="156" t="s">
        <v>1185</v>
      </c>
      <c r="E147" s="157">
        <v>87.146</v>
      </c>
    </row>
    <row r="148" ht="71.25" spans="1:5">
      <c r="A148" s="156">
        <v>3096</v>
      </c>
      <c r="B148" s="156">
        <v>12192</v>
      </c>
      <c r="C148" s="156" t="s">
        <v>1165</v>
      </c>
      <c r="D148" s="156" t="s">
        <v>1186</v>
      </c>
      <c r="E148" s="157">
        <v>43.963</v>
      </c>
    </row>
    <row r="149" ht="71.25" spans="1:5">
      <c r="A149" s="156">
        <v>3099</v>
      </c>
      <c r="B149" s="156">
        <v>12192</v>
      </c>
      <c r="C149" s="156" t="s">
        <v>1165</v>
      </c>
      <c r="D149" s="156" t="s">
        <v>1187</v>
      </c>
      <c r="E149" s="157">
        <v>0.222</v>
      </c>
    </row>
    <row r="150" ht="71.25" spans="1:5">
      <c r="A150" s="156">
        <v>3101</v>
      </c>
      <c r="B150" s="156">
        <v>12192</v>
      </c>
      <c r="C150" s="156" t="s">
        <v>1165</v>
      </c>
      <c r="D150" s="156" t="s">
        <v>1188</v>
      </c>
      <c r="E150" s="157">
        <v>84.703</v>
      </c>
    </row>
    <row r="151" ht="71.25" spans="1:5">
      <c r="A151" s="156">
        <v>3103</v>
      </c>
      <c r="B151" s="156">
        <v>12192</v>
      </c>
      <c r="C151" s="156" t="s">
        <v>1165</v>
      </c>
      <c r="D151" s="156" t="s">
        <v>1189</v>
      </c>
      <c r="E151" s="157">
        <v>54.311</v>
      </c>
    </row>
    <row r="152" ht="71.25" spans="1:5">
      <c r="A152" s="156">
        <v>3105</v>
      </c>
      <c r="B152" s="156">
        <v>12192</v>
      </c>
      <c r="C152" s="156" t="s">
        <v>1165</v>
      </c>
      <c r="D152" s="156" t="s">
        <v>1190</v>
      </c>
      <c r="E152" s="157">
        <v>0.001</v>
      </c>
    </row>
    <row r="153" ht="71.25" spans="1:5">
      <c r="A153" s="156">
        <v>3110</v>
      </c>
      <c r="B153" s="156">
        <v>12192</v>
      </c>
      <c r="C153" s="156" t="s">
        <v>1165</v>
      </c>
      <c r="D153" s="156" t="s">
        <v>1191</v>
      </c>
      <c r="E153" s="157">
        <v>51.678</v>
      </c>
    </row>
    <row r="154" ht="71.25" spans="1:5">
      <c r="A154" s="156">
        <v>3113</v>
      </c>
      <c r="B154" s="156">
        <v>12192</v>
      </c>
      <c r="C154" s="156" t="s">
        <v>1165</v>
      </c>
      <c r="D154" s="156" t="s">
        <v>1192</v>
      </c>
      <c r="E154" s="157">
        <v>7.307</v>
      </c>
    </row>
    <row r="155" ht="71.25" spans="1:5">
      <c r="A155" s="156">
        <v>3114</v>
      </c>
      <c r="B155" s="156">
        <v>12192</v>
      </c>
      <c r="C155" s="156" t="s">
        <v>1165</v>
      </c>
      <c r="D155" s="156" t="s">
        <v>1193</v>
      </c>
      <c r="E155" s="157">
        <v>51.678</v>
      </c>
    </row>
    <row r="156" ht="71.25" spans="1:5">
      <c r="A156" s="156">
        <v>3116</v>
      </c>
      <c r="B156" s="156">
        <v>12192</v>
      </c>
      <c r="C156" s="156" t="s">
        <v>1165</v>
      </c>
      <c r="D156" s="156" t="s">
        <v>1194</v>
      </c>
      <c r="E156" s="157">
        <v>103.927</v>
      </c>
    </row>
    <row r="157" ht="71.25" spans="1:5">
      <c r="A157" s="156">
        <v>3118</v>
      </c>
      <c r="B157" s="156">
        <v>12192</v>
      </c>
      <c r="C157" s="156" t="s">
        <v>1165</v>
      </c>
      <c r="D157" s="156" t="s">
        <v>1195</v>
      </c>
      <c r="E157" s="157">
        <v>0.001</v>
      </c>
    </row>
    <row r="158" ht="71.25" spans="1:5">
      <c r="A158" s="156">
        <v>3121</v>
      </c>
      <c r="B158" s="156">
        <v>12192</v>
      </c>
      <c r="C158" s="156" t="s">
        <v>1165</v>
      </c>
      <c r="D158" s="156" t="s">
        <v>1196</v>
      </c>
      <c r="E158" s="157">
        <v>0.001</v>
      </c>
    </row>
    <row r="159" ht="71.25" spans="1:5">
      <c r="A159" s="156">
        <v>3123</v>
      </c>
      <c r="B159" s="156">
        <v>12192</v>
      </c>
      <c r="C159" s="156" t="s">
        <v>1165</v>
      </c>
      <c r="D159" s="156" t="s">
        <v>1197</v>
      </c>
      <c r="E159" s="157">
        <v>0.001</v>
      </c>
    </row>
    <row r="160" ht="71.25" spans="1:5">
      <c r="A160" s="156">
        <v>3125</v>
      </c>
      <c r="B160" s="156">
        <v>12192</v>
      </c>
      <c r="C160" s="156" t="s">
        <v>1165</v>
      </c>
      <c r="D160" s="156" t="s">
        <v>1198</v>
      </c>
      <c r="E160" s="157">
        <v>0.49</v>
      </c>
    </row>
    <row r="161" ht="71.25" spans="1:5">
      <c r="A161" s="156">
        <v>3128</v>
      </c>
      <c r="B161" s="156">
        <v>12192</v>
      </c>
      <c r="C161" s="156" t="s">
        <v>1165</v>
      </c>
      <c r="D161" s="156" t="s">
        <v>1199</v>
      </c>
      <c r="E161" s="157">
        <v>112.82</v>
      </c>
    </row>
    <row r="162" ht="71.25" spans="1:5">
      <c r="A162" s="156">
        <v>3130</v>
      </c>
      <c r="B162" s="156">
        <v>12192</v>
      </c>
      <c r="C162" s="156" t="s">
        <v>1165</v>
      </c>
      <c r="D162" s="156" t="s">
        <v>1200</v>
      </c>
      <c r="E162" s="157">
        <v>114.233</v>
      </c>
    </row>
    <row r="163" ht="71.25" spans="1:5">
      <c r="A163" s="156">
        <v>3132</v>
      </c>
      <c r="B163" s="156">
        <v>12192</v>
      </c>
      <c r="C163" s="156" t="s">
        <v>1165</v>
      </c>
      <c r="D163" s="156" t="s">
        <v>1201</v>
      </c>
      <c r="E163" s="157">
        <v>0.57</v>
      </c>
    </row>
    <row r="164" ht="71.25" spans="1:5">
      <c r="A164" s="156">
        <v>96</v>
      </c>
      <c r="B164" s="156">
        <v>12192</v>
      </c>
      <c r="C164" s="156" t="s">
        <v>1165</v>
      </c>
      <c r="D164" s="156" t="s">
        <v>1202</v>
      </c>
      <c r="E164" s="157">
        <v>0.044</v>
      </c>
    </row>
    <row r="165" ht="71.25" spans="1:5">
      <c r="A165" s="156">
        <v>98</v>
      </c>
      <c r="B165" s="156">
        <v>12192</v>
      </c>
      <c r="C165" s="156" t="s">
        <v>1165</v>
      </c>
      <c r="D165" s="156" t="s">
        <v>1203</v>
      </c>
      <c r="E165" s="157">
        <v>228.924</v>
      </c>
    </row>
    <row r="166" ht="71.25" spans="1:5">
      <c r="A166" s="156">
        <v>100</v>
      </c>
      <c r="B166" s="156">
        <v>12192</v>
      </c>
      <c r="C166" s="156" t="s">
        <v>1165</v>
      </c>
      <c r="D166" s="156" t="s">
        <v>1204</v>
      </c>
      <c r="E166" s="157">
        <v>13.267</v>
      </c>
    </row>
    <row r="167" ht="57" spans="1:5">
      <c r="A167" s="156">
        <v>3308</v>
      </c>
      <c r="B167" s="156">
        <v>12192</v>
      </c>
      <c r="C167" s="156" t="s">
        <v>1165</v>
      </c>
      <c r="D167" s="156" t="s">
        <v>1205</v>
      </c>
      <c r="E167" s="157">
        <v>57.117</v>
      </c>
    </row>
    <row r="168" ht="57" spans="1:5">
      <c r="A168" s="156">
        <v>3311</v>
      </c>
      <c r="B168" s="156">
        <v>12192</v>
      </c>
      <c r="C168" s="156" t="s">
        <v>1165</v>
      </c>
      <c r="D168" s="156" t="s">
        <v>1206</v>
      </c>
      <c r="E168" s="157">
        <v>56.409</v>
      </c>
    </row>
    <row r="169" ht="57" spans="1:5">
      <c r="A169" s="156">
        <v>3313</v>
      </c>
      <c r="B169" s="156">
        <v>12192</v>
      </c>
      <c r="C169" s="156" t="s">
        <v>1165</v>
      </c>
      <c r="D169" s="156" t="s">
        <v>1207</v>
      </c>
      <c r="E169" s="157">
        <v>74.208</v>
      </c>
    </row>
    <row r="170" ht="71.25" spans="1:5">
      <c r="A170" s="156">
        <v>157</v>
      </c>
      <c r="B170" s="156">
        <v>12192</v>
      </c>
      <c r="C170" s="156" t="s">
        <v>1165</v>
      </c>
      <c r="D170" s="156" t="s">
        <v>1208</v>
      </c>
      <c r="E170" s="157">
        <v>55.732</v>
      </c>
    </row>
    <row r="171" ht="71.25" spans="1:5">
      <c r="A171" s="156">
        <v>159</v>
      </c>
      <c r="B171" s="156">
        <v>12192</v>
      </c>
      <c r="C171" s="156" t="s">
        <v>1165</v>
      </c>
      <c r="D171" s="156" t="s">
        <v>1209</v>
      </c>
      <c r="E171" s="157">
        <v>15.823</v>
      </c>
    </row>
    <row r="172" ht="71.25" spans="1:5">
      <c r="A172" s="156">
        <v>5456</v>
      </c>
      <c r="B172" s="156">
        <v>12192</v>
      </c>
      <c r="C172" s="156" t="s">
        <v>1165</v>
      </c>
      <c r="D172" s="156" t="s">
        <v>1210</v>
      </c>
      <c r="E172" s="157">
        <v>1719.918</v>
      </c>
    </row>
    <row r="173" ht="71.25" spans="1:5">
      <c r="A173" s="156">
        <v>5457</v>
      </c>
      <c r="B173" s="156">
        <v>12192</v>
      </c>
      <c r="C173" s="156" t="s">
        <v>1165</v>
      </c>
      <c r="D173" s="156" t="s">
        <v>1211</v>
      </c>
      <c r="E173" s="157">
        <v>1977.768</v>
      </c>
    </row>
    <row r="174" ht="71.25" spans="1:5">
      <c r="A174" s="156">
        <v>5464</v>
      </c>
      <c r="B174" s="156">
        <v>12192</v>
      </c>
      <c r="C174" s="156" t="s">
        <v>1165</v>
      </c>
      <c r="D174" s="156" t="s">
        <v>1212</v>
      </c>
      <c r="E174" s="157">
        <v>74.208</v>
      </c>
    </row>
    <row r="175" ht="71.25" spans="1:5">
      <c r="A175" s="156">
        <v>5466</v>
      </c>
      <c r="B175" s="156">
        <v>12192</v>
      </c>
      <c r="C175" s="156" t="s">
        <v>1165</v>
      </c>
      <c r="D175" s="156" t="s">
        <v>1213</v>
      </c>
      <c r="E175" s="157">
        <v>89.445</v>
      </c>
    </row>
    <row r="176" ht="71.25" spans="1:5">
      <c r="A176" s="156">
        <v>5468</v>
      </c>
      <c r="B176" s="156">
        <v>12192</v>
      </c>
      <c r="C176" s="156" t="s">
        <v>1165</v>
      </c>
      <c r="D176" s="156" t="s">
        <v>1214</v>
      </c>
      <c r="E176" s="157">
        <v>46.654</v>
      </c>
    </row>
    <row r="177" ht="71.25" spans="1:5">
      <c r="A177" s="156">
        <v>5470</v>
      </c>
      <c r="B177" s="156">
        <v>12192</v>
      </c>
      <c r="C177" s="156" t="s">
        <v>1165</v>
      </c>
      <c r="D177" s="156" t="s">
        <v>1215</v>
      </c>
      <c r="E177" s="157">
        <v>37.349</v>
      </c>
    </row>
    <row r="178" ht="71.25" spans="1:5">
      <c r="A178" s="156">
        <v>5472</v>
      </c>
      <c r="B178" s="156">
        <v>12192</v>
      </c>
      <c r="C178" s="156" t="s">
        <v>1165</v>
      </c>
      <c r="D178" s="156" t="s">
        <v>1216</v>
      </c>
      <c r="E178" s="157">
        <v>56.409</v>
      </c>
    </row>
    <row r="179" ht="71.25" spans="1:5">
      <c r="A179" s="156">
        <v>5474</v>
      </c>
      <c r="B179" s="156">
        <v>12192</v>
      </c>
      <c r="C179" s="156" t="s">
        <v>1165</v>
      </c>
      <c r="D179" s="156" t="s">
        <v>1217</v>
      </c>
      <c r="E179" s="157">
        <v>0.002</v>
      </c>
    </row>
    <row r="180" ht="71.25" spans="1:5">
      <c r="A180" s="156">
        <v>5476</v>
      </c>
      <c r="B180" s="156">
        <v>12192</v>
      </c>
      <c r="C180" s="156" t="s">
        <v>1165</v>
      </c>
      <c r="D180" s="156" t="s">
        <v>1218</v>
      </c>
      <c r="E180" s="157">
        <v>37.409</v>
      </c>
    </row>
    <row r="181" ht="71.25" spans="1:5">
      <c r="A181" s="156">
        <v>5478</v>
      </c>
      <c r="B181" s="156">
        <v>12192</v>
      </c>
      <c r="C181" s="156" t="s">
        <v>1165</v>
      </c>
      <c r="D181" s="156" t="s">
        <v>1219</v>
      </c>
      <c r="E181" s="157">
        <v>56.409</v>
      </c>
    </row>
    <row r="182" ht="71.25" spans="1:5">
      <c r="A182" s="156">
        <v>5480</v>
      </c>
      <c r="B182" s="156">
        <v>12192</v>
      </c>
      <c r="C182" s="156" t="s">
        <v>1165</v>
      </c>
      <c r="D182" s="156" t="s">
        <v>1220</v>
      </c>
      <c r="E182" s="157">
        <v>45.111</v>
      </c>
    </row>
    <row r="183" ht="71.25" spans="1:5">
      <c r="A183" s="156">
        <v>5483</v>
      </c>
      <c r="B183" s="156">
        <v>12192</v>
      </c>
      <c r="C183" s="156" t="s">
        <v>1165</v>
      </c>
      <c r="D183" s="156" t="s">
        <v>1221</v>
      </c>
      <c r="E183" s="157">
        <v>72.952</v>
      </c>
    </row>
    <row r="184" ht="71.25" spans="1:5">
      <c r="A184" s="156">
        <v>5485</v>
      </c>
      <c r="B184" s="156">
        <v>12192</v>
      </c>
      <c r="C184" s="156" t="s">
        <v>1165</v>
      </c>
      <c r="D184" s="156" t="s">
        <v>1222</v>
      </c>
      <c r="E184" s="157">
        <v>37.409</v>
      </c>
    </row>
    <row r="185" ht="71.25" spans="1:5">
      <c r="A185" s="156">
        <v>5487</v>
      </c>
      <c r="B185" s="156">
        <v>12192</v>
      </c>
      <c r="C185" s="156" t="s">
        <v>1165</v>
      </c>
      <c r="D185" s="156" t="s">
        <v>1223</v>
      </c>
      <c r="E185" s="157">
        <v>56.408</v>
      </c>
    </row>
    <row r="186" ht="71.25" spans="1:5">
      <c r="A186" s="156">
        <v>5494</v>
      </c>
      <c r="B186" s="156">
        <v>12192</v>
      </c>
      <c r="C186" s="156" t="s">
        <v>1165</v>
      </c>
      <c r="D186" s="156" t="s">
        <v>1224</v>
      </c>
      <c r="E186" s="157">
        <v>2.375</v>
      </c>
    </row>
    <row r="187" ht="71.25" spans="1:5">
      <c r="A187" s="156">
        <v>5496</v>
      </c>
      <c r="B187" s="156">
        <v>12192</v>
      </c>
      <c r="C187" s="156" t="s">
        <v>1165</v>
      </c>
      <c r="D187" s="156" t="s">
        <v>1225</v>
      </c>
      <c r="E187" s="157">
        <v>45.111</v>
      </c>
    </row>
    <row r="188" ht="71.25" spans="1:5">
      <c r="A188" s="156">
        <v>5498</v>
      </c>
      <c r="B188" s="156">
        <v>12192</v>
      </c>
      <c r="C188" s="156" t="s">
        <v>1165</v>
      </c>
      <c r="D188" s="156" t="s">
        <v>1226</v>
      </c>
      <c r="E188" s="157">
        <v>37.821</v>
      </c>
    </row>
    <row r="189" ht="71.25" spans="1:5">
      <c r="A189" s="156">
        <v>5500</v>
      </c>
      <c r="B189" s="156">
        <v>12192</v>
      </c>
      <c r="C189" s="156" t="s">
        <v>1165</v>
      </c>
      <c r="D189" s="156" t="s">
        <v>1227</v>
      </c>
      <c r="E189" s="157">
        <v>45.616</v>
      </c>
    </row>
    <row r="190" ht="71.25" spans="1:5">
      <c r="A190" s="156">
        <v>5502</v>
      </c>
      <c r="B190" s="156">
        <v>12192</v>
      </c>
      <c r="C190" s="156" t="s">
        <v>1165</v>
      </c>
      <c r="D190" s="156" t="s">
        <v>1228</v>
      </c>
      <c r="E190" s="157">
        <v>56.408</v>
      </c>
    </row>
    <row r="191" ht="71.25" spans="1:5">
      <c r="A191" s="156">
        <v>5504</v>
      </c>
      <c r="B191" s="156">
        <v>12192</v>
      </c>
      <c r="C191" s="156" t="s">
        <v>1165</v>
      </c>
      <c r="D191" s="156" t="s">
        <v>1229</v>
      </c>
      <c r="E191" s="157">
        <v>37.821</v>
      </c>
    </row>
    <row r="192" ht="71.25" spans="1:5">
      <c r="A192" s="156">
        <v>5507</v>
      </c>
      <c r="B192" s="156">
        <v>12192</v>
      </c>
      <c r="C192" s="156" t="s">
        <v>1165</v>
      </c>
      <c r="D192" s="156" t="s">
        <v>1230</v>
      </c>
      <c r="E192" s="157">
        <v>2.375</v>
      </c>
    </row>
    <row r="193" ht="71.25" spans="1:5">
      <c r="A193" s="156">
        <v>5509</v>
      </c>
      <c r="B193" s="156">
        <v>12192</v>
      </c>
      <c r="C193" s="156" t="s">
        <v>1165</v>
      </c>
      <c r="D193" s="156" t="s">
        <v>1231</v>
      </c>
      <c r="E193" s="157">
        <v>0.504</v>
      </c>
    </row>
    <row r="194" ht="71.25" spans="1:5">
      <c r="A194" s="156">
        <v>5511</v>
      </c>
      <c r="B194" s="156">
        <v>12192</v>
      </c>
      <c r="C194" s="156" t="s">
        <v>1165</v>
      </c>
      <c r="D194" s="156" t="s">
        <v>1232</v>
      </c>
      <c r="E194" s="157">
        <v>45.616</v>
      </c>
    </row>
    <row r="195" ht="71.25" spans="1:5">
      <c r="A195" s="156">
        <v>5519</v>
      </c>
      <c r="B195" s="156">
        <v>12192</v>
      </c>
      <c r="C195" s="156" t="s">
        <v>1165</v>
      </c>
      <c r="D195" s="156" t="s">
        <v>1233</v>
      </c>
      <c r="E195" s="157">
        <v>45.616</v>
      </c>
    </row>
    <row r="196" ht="71.25" spans="1:5">
      <c r="A196" s="156">
        <v>5521</v>
      </c>
      <c r="B196" s="156">
        <v>12192</v>
      </c>
      <c r="C196" s="156" t="s">
        <v>1165</v>
      </c>
      <c r="D196" s="156" t="s">
        <v>1234</v>
      </c>
      <c r="E196" s="157">
        <v>56.408</v>
      </c>
    </row>
    <row r="197" ht="71.25" spans="1:5">
      <c r="A197" s="156">
        <v>5523</v>
      </c>
      <c r="B197" s="156">
        <v>12192</v>
      </c>
      <c r="C197" s="156" t="s">
        <v>1165</v>
      </c>
      <c r="D197" s="156" t="s">
        <v>1235</v>
      </c>
      <c r="E197" s="157">
        <v>56.975</v>
      </c>
    </row>
    <row r="198" ht="71.25" spans="1:5">
      <c r="A198" s="156">
        <v>5527</v>
      </c>
      <c r="B198" s="156">
        <v>12192</v>
      </c>
      <c r="C198" s="156" t="s">
        <v>1165</v>
      </c>
      <c r="D198" s="156" t="s">
        <v>1236</v>
      </c>
      <c r="E198" s="157">
        <v>99.422</v>
      </c>
    </row>
    <row r="199" ht="71.25" spans="1:5">
      <c r="A199" s="156">
        <v>5529</v>
      </c>
      <c r="B199" s="156">
        <v>12192</v>
      </c>
      <c r="C199" s="156" t="s">
        <v>1165</v>
      </c>
      <c r="D199" s="156" t="s">
        <v>1237</v>
      </c>
      <c r="E199" s="157">
        <v>45.406</v>
      </c>
    </row>
    <row r="200" ht="71.25" spans="1:5">
      <c r="A200" s="156">
        <v>5531</v>
      </c>
      <c r="B200" s="156">
        <v>12192</v>
      </c>
      <c r="C200" s="156" t="s">
        <v>1165</v>
      </c>
      <c r="D200" s="156" t="s">
        <v>1238</v>
      </c>
      <c r="E200" s="157">
        <v>4.927</v>
      </c>
    </row>
    <row r="201" ht="71.25" spans="1:5">
      <c r="A201" s="156">
        <v>5533</v>
      </c>
      <c r="B201" s="156">
        <v>12192</v>
      </c>
      <c r="C201" s="156" t="s">
        <v>1165</v>
      </c>
      <c r="D201" s="156" t="s">
        <v>1239</v>
      </c>
      <c r="E201" s="157">
        <v>50.089</v>
      </c>
    </row>
    <row r="202" ht="71.25" spans="1:5">
      <c r="A202" s="156">
        <v>5535</v>
      </c>
      <c r="B202" s="156">
        <v>12192</v>
      </c>
      <c r="C202" s="156" t="s">
        <v>1165</v>
      </c>
      <c r="D202" s="156" t="s">
        <v>1240</v>
      </c>
      <c r="E202" s="157">
        <v>0.002</v>
      </c>
    </row>
    <row r="203" ht="71.25" spans="1:5">
      <c r="A203" s="156">
        <v>5537</v>
      </c>
      <c r="B203" s="156">
        <v>12192</v>
      </c>
      <c r="C203" s="156" t="s">
        <v>1165</v>
      </c>
      <c r="D203" s="156" t="s">
        <v>1241</v>
      </c>
      <c r="E203" s="157">
        <v>37.527</v>
      </c>
    </row>
    <row r="204" ht="71.25" spans="1:5">
      <c r="A204" s="156">
        <v>5539</v>
      </c>
      <c r="B204" s="156">
        <v>12192</v>
      </c>
      <c r="C204" s="156" t="s">
        <v>1165</v>
      </c>
      <c r="D204" s="156" t="s">
        <v>1242</v>
      </c>
      <c r="E204" s="157">
        <v>72.953</v>
      </c>
    </row>
    <row r="205" ht="71.25" spans="1:5">
      <c r="A205" s="156">
        <v>5543</v>
      </c>
      <c r="B205" s="156">
        <v>12192</v>
      </c>
      <c r="C205" s="156" t="s">
        <v>1165</v>
      </c>
      <c r="D205" s="156" t="s">
        <v>1243</v>
      </c>
      <c r="E205" s="157">
        <v>37.527</v>
      </c>
    </row>
    <row r="206" ht="71.25" spans="1:5">
      <c r="A206" s="156">
        <v>5545</v>
      </c>
      <c r="B206" s="156">
        <v>12192</v>
      </c>
      <c r="C206" s="156" t="s">
        <v>1165</v>
      </c>
      <c r="D206" s="156" t="s">
        <v>1244</v>
      </c>
      <c r="E206" s="157">
        <v>45.294</v>
      </c>
    </row>
    <row r="207" ht="71.25" spans="1:5">
      <c r="A207" s="156">
        <v>5551</v>
      </c>
      <c r="B207" s="156">
        <v>12192</v>
      </c>
      <c r="C207" s="156" t="s">
        <v>1165</v>
      </c>
      <c r="D207" s="156" t="s">
        <v>1245</v>
      </c>
      <c r="E207" s="157">
        <v>45.406</v>
      </c>
    </row>
    <row r="208" ht="71.25" spans="1:5">
      <c r="A208" s="156">
        <v>5554</v>
      </c>
      <c r="B208" s="156">
        <v>12192</v>
      </c>
      <c r="C208" s="156" t="s">
        <v>1165</v>
      </c>
      <c r="D208" s="156" t="s">
        <v>1246</v>
      </c>
      <c r="E208" s="157">
        <v>73.944</v>
      </c>
    </row>
    <row r="209" ht="71.25" spans="1:5">
      <c r="A209" s="156">
        <v>5557</v>
      </c>
      <c r="B209" s="156">
        <v>12192</v>
      </c>
      <c r="C209" s="156" t="s">
        <v>1165</v>
      </c>
      <c r="D209" s="156" t="s">
        <v>1247</v>
      </c>
      <c r="E209" s="157">
        <v>37.254</v>
      </c>
    </row>
    <row r="210" ht="71.25" spans="1:5">
      <c r="A210" s="156">
        <v>5564</v>
      </c>
      <c r="B210" s="156">
        <v>12192</v>
      </c>
      <c r="C210" s="156" t="s">
        <v>1165</v>
      </c>
      <c r="D210" s="156" t="s">
        <v>1248</v>
      </c>
      <c r="E210" s="157">
        <v>0.668</v>
      </c>
    </row>
    <row r="211" ht="71.25" spans="1:5">
      <c r="A211" s="156">
        <v>5566</v>
      </c>
      <c r="B211" s="156">
        <v>12192</v>
      </c>
      <c r="C211" s="156" t="s">
        <v>1165</v>
      </c>
      <c r="D211" s="156" t="s">
        <v>1249</v>
      </c>
      <c r="E211" s="157">
        <v>2.404</v>
      </c>
    </row>
    <row r="212" ht="71.25" spans="1:5">
      <c r="A212" s="156">
        <v>5569</v>
      </c>
      <c r="B212" s="156">
        <v>12192</v>
      </c>
      <c r="C212" s="156" t="s">
        <v>1165</v>
      </c>
      <c r="D212" s="156" t="s">
        <v>1250</v>
      </c>
      <c r="E212" s="157">
        <v>2.404</v>
      </c>
    </row>
    <row r="213" ht="71.25" spans="1:5">
      <c r="A213" s="156">
        <v>5573</v>
      </c>
      <c r="B213" s="156">
        <v>12192</v>
      </c>
      <c r="C213" s="156" t="s">
        <v>1165</v>
      </c>
      <c r="D213" s="156" t="s">
        <v>1251</v>
      </c>
      <c r="E213" s="157">
        <v>50.089</v>
      </c>
    </row>
    <row r="214" ht="71.25" spans="1:5">
      <c r="A214" s="156">
        <v>5576</v>
      </c>
      <c r="B214" s="156">
        <v>12192</v>
      </c>
      <c r="C214" s="156" t="s">
        <v>1165</v>
      </c>
      <c r="D214" s="156" t="s">
        <v>1252</v>
      </c>
      <c r="E214" s="157">
        <v>50.089</v>
      </c>
    </row>
    <row r="215" ht="71.25" spans="1:5">
      <c r="A215" s="156">
        <v>5578</v>
      </c>
      <c r="B215" s="156">
        <v>12192</v>
      </c>
      <c r="C215" s="156" t="s">
        <v>1165</v>
      </c>
      <c r="D215" s="156" t="s">
        <v>1253</v>
      </c>
      <c r="E215" s="157">
        <v>56.248</v>
      </c>
    </row>
    <row r="216" ht="71.25" spans="1:5">
      <c r="A216" s="156">
        <v>5581</v>
      </c>
      <c r="B216" s="156">
        <v>12192</v>
      </c>
      <c r="C216" s="156" t="s">
        <v>1165</v>
      </c>
      <c r="D216" s="156" t="s">
        <v>1254</v>
      </c>
      <c r="E216" s="157">
        <v>56.115</v>
      </c>
    </row>
    <row r="217" ht="71.25" spans="1:5">
      <c r="A217" s="156">
        <v>5583</v>
      </c>
      <c r="B217" s="156">
        <v>12192</v>
      </c>
      <c r="C217" s="156" t="s">
        <v>1165</v>
      </c>
      <c r="D217" s="156" t="s">
        <v>1255</v>
      </c>
      <c r="E217" s="157">
        <v>56.115</v>
      </c>
    </row>
    <row r="218" ht="71.25" spans="1:5">
      <c r="A218" s="156">
        <v>5586</v>
      </c>
      <c r="B218" s="156">
        <v>12192</v>
      </c>
      <c r="C218" s="156" t="s">
        <v>1165</v>
      </c>
      <c r="D218" s="156" t="s">
        <v>1256</v>
      </c>
      <c r="E218" s="157">
        <v>2.827</v>
      </c>
    </row>
    <row r="219" ht="71.25" spans="1:5">
      <c r="A219" s="156">
        <v>5588</v>
      </c>
      <c r="B219" s="156">
        <v>12192</v>
      </c>
      <c r="C219" s="156" t="s">
        <v>1165</v>
      </c>
      <c r="D219" s="156" t="s">
        <v>1257</v>
      </c>
      <c r="E219" s="157">
        <v>37.254</v>
      </c>
    </row>
    <row r="220" ht="71.25" spans="1:5">
      <c r="A220" s="156">
        <v>5600</v>
      </c>
      <c r="B220" s="156">
        <v>12192</v>
      </c>
      <c r="C220" s="156" t="s">
        <v>1165</v>
      </c>
      <c r="D220" s="156" t="s">
        <v>1258</v>
      </c>
      <c r="E220" s="157">
        <v>112.658</v>
      </c>
    </row>
    <row r="221" ht="71.25" spans="1:5">
      <c r="A221" s="156">
        <v>5609</v>
      </c>
      <c r="B221" s="156">
        <v>12192</v>
      </c>
      <c r="C221" s="156" t="s">
        <v>1165</v>
      </c>
      <c r="D221" s="156" t="s">
        <v>1259</v>
      </c>
      <c r="E221" s="157">
        <v>114.232</v>
      </c>
    </row>
    <row r="222" ht="71.25" spans="1:5">
      <c r="A222" s="156">
        <v>5615</v>
      </c>
      <c r="B222" s="156">
        <v>12192</v>
      </c>
      <c r="C222" s="156" t="s">
        <v>1165</v>
      </c>
      <c r="D222" s="156" t="s">
        <v>1260</v>
      </c>
      <c r="E222" s="157">
        <v>56.954</v>
      </c>
    </row>
    <row r="223" ht="71.25" spans="1:5">
      <c r="A223" s="156">
        <v>5618</v>
      </c>
      <c r="B223" s="156">
        <v>12192</v>
      </c>
      <c r="C223" s="156" t="s">
        <v>1165</v>
      </c>
      <c r="D223" s="156" t="s">
        <v>1261</v>
      </c>
      <c r="E223" s="157">
        <v>1.147</v>
      </c>
    </row>
    <row r="224" ht="71.25" spans="1:5">
      <c r="A224" s="156">
        <v>5629</v>
      </c>
      <c r="B224" s="156">
        <v>12192</v>
      </c>
      <c r="C224" s="156" t="s">
        <v>1165</v>
      </c>
      <c r="D224" s="156" t="s">
        <v>1262</v>
      </c>
      <c r="E224" s="157">
        <v>19.456</v>
      </c>
    </row>
    <row r="225" ht="71.25" spans="1:5">
      <c r="A225" s="156">
        <v>5633</v>
      </c>
      <c r="B225" s="156">
        <v>12192</v>
      </c>
      <c r="C225" s="156" t="s">
        <v>1165</v>
      </c>
      <c r="D225" s="156" t="s">
        <v>1263</v>
      </c>
      <c r="E225" s="157">
        <v>88.31</v>
      </c>
    </row>
    <row r="226" ht="71.25" spans="1:5">
      <c r="A226" s="156">
        <v>5635</v>
      </c>
      <c r="B226" s="156">
        <v>12192</v>
      </c>
      <c r="C226" s="156" t="s">
        <v>1165</v>
      </c>
      <c r="D226" s="156" t="s">
        <v>1264</v>
      </c>
      <c r="E226" s="157">
        <v>1.834</v>
      </c>
    </row>
    <row r="227" ht="71.25" spans="1:5">
      <c r="A227" s="156">
        <v>5638</v>
      </c>
      <c r="B227" s="156">
        <v>12192</v>
      </c>
      <c r="C227" s="156" t="s">
        <v>1165</v>
      </c>
      <c r="D227" s="156" t="s">
        <v>1265</v>
      </c>
      <c r="E227" s="157">
        <v>0.971</v>
      </c>
    </row>
    <row r="228" ht="71.25" spans="1:5">
      <c r="A228" s="156">
        <v>5640</v>
      </c>
      <c r="B228" s="156">
        <v>12192</v>
      </c>
      <c r="C228" s="156" t="s">
        <v>1165</v>
      </c>
      <c r="D228" s="156" t="s">
        <v>1266</v>
      </c>
      <c r="E228" s="157">
        <v>19.456</v>
      </c>
    </row>
    <row r="229" ht="71.25" spans="1:5">
      <c r="A229" s="156">
        <v>5642</v>
      </c>
      <c r="B229" s="156">
        <v>12192</v>
      </c>
      <c r="C229" s="156" t="s">
        <v>1165</v>
      </c>
      <c r="D229" s="156" t="s">
        <v>1267</v>
      </c>
      <c r="E229" s="157">
        <v>1.834</v>
      </c>
    </row>
    <row r="230" ht="71.25" spans="1:5">
      <c r="A230" s="156">
        <v>5644</v>
      </c>
      <c r="B230" s="156">
        <v>12192</v>
      </c>
      <c r="C230" s="156" t="s">
        <v>1165</v>
      </c>
      <c r="D230" s="156" t="s">
        <v>1268</v>
      </c>
      <c r="E230" s="157">
        <v>56.954</v>
      </c>
    </row>
    <row r="231" ht="71.25" spans="1:5">
      <c r="A231" s="156">
        <v>5646</v>
      </c>
      <c r="B231" s="156">
        <v>12192</v>
      </c>
      <c r="C231" s="156" t="s">
        <v>1165</v>
      </c>
      <c r="D231" s="156" t="s">
        <v>1269</v>
      </c>
      <c r="E231" s="157">
        <v>19.456</v>
      </c>
    </row>
    <row r="232" ht="71.25" spans="1:5">
      <c r="A232" s="156">
        <v>5648</v>
      </c>
      <c r="B232" s="156">
        <v>12192</v>
      </c>
      <c r="C232" s="156" t="s">
        <v>1165</v>
      </c>
      <c r="D232" s="156" t="s">
        <v>1270</v>
      </c>
      <c r="E232" s="157">
        <v>1.472</v>
      </c>
    </row>
    <row r="233" ht="71.25" spans="1:5">
      <c r="A233" s="156">
        <v>5650</v>
      </c>
      <c r="B233" s="156">
        <v>12192</v>
      </c>
      <c r="C233" s="156" t="s">
        <v>1165</v>
      </c>
      <c r="D233" s="156" t="s">
        <v>1271</v>
      </c>
      <c r="E233" s="157">
        <v>57.115</v>
      </c>
    </row>
    <row r="234" ht="71.25" spans="1:5">
      <c r="A234" s="156">
        <v>5652</v>
      </c>
      <c r="B234" s="156">
        <v>12192</v>
      </c>
      <c r="C234" s="156" t="s">
        <v>1165</v>
      </c>
      <c r="D234" s="156" t="s">
        <v>1272</v>
      </c>
      <c r="E234" s="157">
        <v>56.954</v>
      </c>
    </row>
    <row r="235" ht="71.25" spans="1:5">
      <c r="A235" s="156">
        <v>5655</v>
      </c>
      <c r="B235" s="156">
        <v>12192</v>
      </c>
      <c r="C235" s="156" t="s">
        <v>1165</v>
      </c>
      <c r="D235" s="156" t="s">
        <v>1273</v>
      </c>
      <c r="E235" s="157">
        <v>19.456</v>
      </c>
    </row>
    <row r="236" ht="71.25" spans="1:5">
      <c r="A236" s="156">
        <v>5658</v>
      </c>
      <c r="B236" s="156">
        <v>12192</v>
      </c>
      <c r="C236" s="156" t="s">
        <v>1165</v>
      </c>
      <c r="D236" s="156" t="s">
        <v>1274</v>
      </c>
      <c r="E236" s="157">
        <v>57.116</v>
      </c>
    </row>
    <row r="237" ht="71.25" spans="1:5">
      <c r="A237" s="156">
        <v>5661</v>
      </c>
      <c r="B237" s="156">
        <v>12192</v>
      </c>
      <c r="C237" s="156" t="s">
        <v>1165</v>
      </c>
      <c r="D237" s="156" t="s">
        <v>1275</v>
      </c>
      <c r="E237" s="157">
        <v>1.068</v>
      </c>
    </row>
    <row r="238" ht="71.25" spans="1:5">
      <c r="A238" s="156">
        <v>5664</v>
      </c>
      <c r="B238" s="156">
        <v>12192</v>
      </c>
      <c r="C238" s="156" t="s">
        <v>1165</v>
      </c>
      <c r="D238" s="156" t="s">
        <v>1276</v>
      </c>
      <c r="E238" s="157">
        <v>8.534</v>
      </c>
    </row>
    <row r="239" ht="71.25" spans="1:5">
      <c r="A239" s="156">
        <v>5670</v>
      </c>
      <c r="B239" s="156">
        <v>12192</v>
      </c>
      <c r="C239" s="156" t="s">
        <v>1165</v>
      </c>
      <c r="D239" s="156" t="s">
        <v>1277</v>
      </c>
      <c r="E239" s="157">
        <v>0.066</v>
      </c>
    </row>
    <row r="240" ht="71.25" spans="1:5">
      <c r="A240" s="156">
        <v>5672</v>
      </c>
      <c r="B240" s="156">
        <v>12192</v>
      </c>
      <c r="C240" s="156" t="s">
        <v>1165</v>
      </c>
      <c r="D240" s="156" t="s">
        <v>1278</v>
      </c>
      <c r="E240" s="157">
        <v>112.742</v>
      </c>
    </row>
    <row r="241" ht="71.25" spans="1:5">
      <c r="A241" s="156">
        <v>5674</v>
      </c>
      <c r="B241" s="156">
        <v>12192</v>
      </c>
      <c r="C241" s="156" t="s">
        <v>1165</v>
      </c>
      <c r="D241" s="156" t="s">
        <v>1279</v>
      </c>
      <c r="E241" s="157">
        <v>8.534</v>
      </c>
    </row>
    <row r="242" ht="71.25" spans="1:5">
      <c r="A242" s="156">
        <v>5676</v>
      </c>
      <c r="B242" s="156">
        <v>12192</v>
      </c>
      <c r="C242" s="156" t="s">
        <v>1165</v>
      </c>
      <c r="D242" s="156" t="s">
        <v>1280</v>
      </c>
      <c r="E242" s="157">
        <v>56.332</v>
      </c>
    </row>
    <row r="243" ht="71.25" spans="1:5">
      <c r="A243" s="156">
        <v>5682</v>
      </c>
      <c r="B243" s="156">
        <v>12192</v>
      </c>
      <c r="C243" s="156" t="s">
        <v>1165</v>
      </c>
      <c r="D243" s="156" t="s">
        <v>1281</v>
      </c>
      <c r="E243" s="157">
        <v>0.579</v>
      </c>
    </row>
    <row r="244" ht="71.25" spans="1:5">
      <c r="A244" s="156">
        <v>5685</v>
      </c>
      <c r="B244" s="156">
        <v>12192</v>
      </c>
      <c r="C244" s="156" t="s">
        <v>1165</v>
      </c>
      <c r="D244" s="156" t="s">
        <v>1282</v>
      </c>
      <c r="E244" s="157">
        <v>8.534</v>
      </c>
    </row>
    <row r="245" ht="71.25" spans="1:5">
      <c r="A245" s="156">
        <v>5687</v>
      </c>
      <c r="B245" s="156">
        <v>12192</v>
      </c>
      <c r="C245" s="156" t="s">
        <v>1165</v>
      </c>
      <c r="D245" s="156" t="s">
        <v>1283</v>
      </c>
      <c r="E245" s="157">
        <v>22.506</v>
      </c>
    </row>
    <row r="246" ht="71.25" spans="1:5">
      <c r="A246" s="156">
        <v>5689</v>
      </c>
      <c r="B246" s="156">
        <v>12192</v>
      </c>
      <c r="C246" s="156" t="s">
        <v>1165</v>
      </c>
      <c r="D246" s="156" t="s">
        <v>1284</v>
      </c>
      <c r="E246" s="157">
        <v>45.008</v>
      </c>
    </row>
    <row r="247" ht="57" spans="1:5">
      <c r="A247" s="156">
        <v>5716</v>
      </c>
      <c r="B247" s="156">
        <v>12192</v>
      </c>
      <c r="C247" s="156" t="s">
        <v>1165</v>
      </c>
      <c r="D247" s="156" t="s">
        <v>1285</v>
      </c>
      <c r="E247" s="157">
        <v>291.922</v>
      </c>
    </row>
    <row r="248" ht="57" spans="1:5">
      <c r="A248" s="156">
        <v>5720</v>
      </c>
      <c r="B248" s="156">
        <v>12192</v>
      </c>
      <c r="C248" s="156" t="s">
        <v>1165</v>
      </c>
      <c r="D248" s="156" t="s">
        <v>1286</v>
      </c>
      <c r="E248" s="157">
        <v>16.347</v>
      </c>
    </row>
    <row r="249" ht="71.25" spans="1:5">
      <c r="A249" s="156">
        <v>5728</v>
      </c>
      <c r="B249" s="156">
        <v>12192</v>
      </c>
      <c r="C249" s="156" t="s">
        <v>1165</v>
      </c>
      <c r="D249" s="156" t="s">
        <v>1287</v>
      </c>
      <c r="E249" s="157">
        <v>19.842</v>
      </c>
    </row>
    <row r="250" ht="71.25" spans="1:5">
      <c r="A250" s="156">
        <v>5748</v>
      </c>
      <c r="B250" s="156">
        <v>12192</v>
      </c>
      <c r="C250" s="156" t="s">
        <v>1165</v>
      </c>
      <c r="D250" s="156" t="s">
        <v>1288</v>
      </c>
      <c r="E250" s="157">
        <v>177.516</v>
      </c>
    </row>
    <row r="251" ht="71.25" spans="1:5">
      <c r="A251" s="156">
        <v>5824</v>
      </c>
      <c r="B251" s="156">
        <v>12192</v>
      </c>
      <c r="C251" s="156" t="s">
        <v>1165</v>
      </c>
      <c r="D251" s="156" t="s">
        <v>1289</v>
      </c>
      <c r="E251" s="157">
        <v>6.237</v>
      </c>
    </row>
    <row r="252" ht="71.25" spans="1:5">
      <c r="A252" s="156">
        <v>5826</v>
      </c>
      <c r="B252" s="156">
        <v>12192</v>
      </c>
      <c r="C252" s="156" t="s">
        <v>1165</v>
      </c>
      <c r="D252" s="156" t="s">
        <v>1290</v>
      </c>
      <c r="E252" s="157">
        <v>28.529</v>
      </c>
    </row>
    <row r="253" ht="57" spans="1:5">
      <c r="A253" s="156">
        <v>5830</v>
      </c>
      <c r="B253" s="156">
        <v>12192</v>
      </c>
      <c r="C253" s="156" t="s">
        <v>1165</v>
      </c>
      <c r="D253" s="156" t="s">
        <v>1291</v>
      </c>
      <c r="E253" s="157">
        <v>235.476</v>
      </c>
    </row>
    <row r="254" ht="71.25" spans="1:5">
      <c r="A254" s="156">
        <v>5833</v>
      </c>
      <c r="B254" s="156">
        <v>12192</v>
      </c>
      <c r="C254" s="156" t="s">
        <v>1165</v>
      </c>
      <c r="D254" s="156" t="s">
        <v>1292</v>
      </c>
      <c r="E254" s="157">
        <v>1.189</v>
      </c>
    </row>
    <row r="255" ht="71.25" spans="1:5">
      <c r="A255" s="156">
        <v>6014</v>
      </c>
      <c r="B255" s="156">
        <v>12192</v>
      </c>
      <c r="C255" s="156" t="s">
        <v>1165</v>
      </c>
      <c r="D255" s="156" t="s">
        <v>1293</v>
      </c>
      <c r="E255" s="157">
        <v>110.962</v>
      </c>
    </row>
    <row r="256" ht="71.25" spans="1:5">
      <c r="A256" s="156">
        <v>6021</v>
      </c>
      <c r="B256" s="156">
        <v>12192</v>
      </c>
      <c r="C256" s="156" t="s">
        <v>1165</v>
      </c>
      <c r="D256" s="156" t="s">
        <v>1294</v>
      </c>
      <c r="E256" s="157">
        <v>77.588</v>
      </c>
    </row>
    <row r="257" ht="71.25" spans="1:5">
      <c r="A257" s="156">
        <v>6036</v>
      </c>
      <c r="B257" s="156">
        <v>12192</v>
      </c>
      <c r="C257" s="156" t="s">
        <v>1165</v>
      </c>
      <c r="D257" s="156" t="s">
        <v>1295</v>
      </c>
      <c r="E257" s="157">
        <v>8.054</v>
      </c>
    </row>
    <row r="258" ht="57" spans="1:5">
      <c r="A258" s="156">
        <v>6077</v>
      </c>
      <c r="B258" s="156">
        <v>12192</v>
      </c>
      <c r="C258" s="156" t="s">
        <v>1165</v>
      </c>
      <c r="D258" s="156" t="s">
        <v>1296</v>
      </c>
      <c r="E258" s="157">
        <v>16.099</v>
      </c>
    </row>
    <row r="259" ht="71.25" spans="1:5">
      <c r="A259" s="156">
        <v>181</v>
      </c>
      <c r="B259" s="156">
        <v>12192</v>
      </c>
      <c r="C259" s="156" t="s">
        <v>1165</v>
      </c>
      <c r="D259" s="156" t="s">
        <v>1297</v>
      </c>
      <c r="E259" s="157">
        <v>0.08</v>
      </c>
    </row>
    <row r="260" ht="71.25" spans="1:5">
      <c r="A260" s="156">
        <v>183</v>
      </c>
      <c r="B260" s="156">
        <v>12192</v>
      </c>
      <c r="C260" s="156" t="s">
        <v>1165</v>
      </c>
      <c r="D260" s="156" t="s">
        <v>1298</v>
      </c>
      <c r="E260" s="157">
        <v>7.533</v>
      </c>
    </row>
    <row r="261" ht="71.25" spans="1:5">
      <c r="A261" s="156">
        <v>6485</v>
      </c>
      <c r="B261" s="156">
        <v>12192</v>
      </c>
      <c r="C261" s="156" t="s">
        <v>1165</v>
      </c>
      <c r="D261" s="156" t="s">
        <v>1299</v>
      </c>
      <c r="E261" s="157">
        <v>138.641</v>
      </c>
    </row>
    <row r="262" ht="71.25" spans="1:5">
      <c r="A262" s="156">
        <v>6552</v>
      </c>
      <c r="B262" s="156">
        <v>12192</v>
      </c>
      <c r="C262" s="156" t="s">
        <v>1165</v>
      </c>
      <c r="D262" s="156" t="s">
        <v>1300</v>
      </c>
      <c r="E262" s="157">
        <v>163.048</v>
      </c>
    </row>
    <row r="263" ht="57" spans="1:5">
      <c r="A263" s="156">
        <v>6616</v>
      </c>
      <c r="B263" s="156">
        <v>12192</v>
      </c>
      <c r="C263" s="156" t="s">
        <v>1165</v>
      </c>
      <c r="D263" s="156" t="s">
        <v>1301</v>
      </c>
      <c r="E263" s="157">
        <v>1.124</v>
      </c>
    </row>
    <row r="264" ht="42.75" spans="1:5">
      <c r="A264" s="156">
        <v>6648</v>
      </c>
      <c r="B264" s="156">
        <v>12192</v>
      </c>
      <c r="C264" s="156" t="s">
        <v>1165</v>
      </c>
      <c r="D264" s="156" t="s">
        <v>1302</v>
      </c>
      <c r="E264" s="157">
        <v>4.089</v>
      </c>
    </row>
    <row r="265" ht="57" spans="1:5">
      <c r="A265" s="156">
        <v>6650</v>
      </c>
      <c r="B265" s="156">
        <v>12192</v>
      </c>
      <c r="C265" s="156" t="s">
        <v>1165</v>
      </c>
      <c r="D265" s="156" t="s">
        <v>1303</v>
      </c>
      <c r="E265" s="157">
        <v>252.765</v>
      </c>
    </row>
    <row r="266" ht="57" spans="1:5">
      <c r="A266" s="156">
        <v>6653</v>
      </c>
      <c r="B266" s="156">
        <v>12192</v>
      </c>
      <c r="C266" s="156" t="s">
        <v>1165</v>
      </c>
      <c r="D266" s="156" t="s">
        <v>1304</v>
      </c>
      <c r="E266" s="157">
        <v>476.664</v>
      </c>
    </row>
    <row r="267" ht="57" spans="1:5">
      <c r="A267" s="156">
        <v>6655</v>
      </c>
      <c r="B267" s="156">
        <v>12192</v>
      </c>
      <c r="C267" s="156" t="s">
        <v>1165</v>
      </c>
      <c r="D267" s="156" t="s">
        <v>1305</v>
      </c>
      <c r="E267" s="157">
        <v>0.357</v>
      </c>
    </row>
    <row r="268" ht="57" spans="1:5">
      <c r="A268" s="156">
        <v>6668</v>
      </c>
      <c r="B268" s="156">
        <v>12192</v>
      </c>
      <c r="C268" s="156" t="s">
        <v>1165</v>
      </c>
      <c r="D268" s="156" t="s">
        <v>1306</v>
      </c>
      <c r="E268" s="157">
        <v>2.483</v>
      </c>
    </row>
    <row r="269" ht="57" spans="1:5">
      <c r="A269" s="156">
        <v>6695</v>
      </c>
      <c r="B269" s="156">
        <v>12192</v>
      </c>
      <c r="C269" s="156" t="s">
        <v>1165</v>
      </c>
      <c r="D269" s="156" t="s">
        <v>1307</v>
      </c>
      <c r="E269" s="157">
        <v>7.335</v>
      </c>
    </row>
    <row r="270" ht="57" spans="1:5">
      <c r="A270" s="156">
        <v>240</v>
      </c>
      <c r="B270" s="156">
        <v>12192</v>
      </c>
      <c r="C270" s="156" t="s">
        <v>1165</v>
      </c>
      <c r="D270" s="156" t="s">
        <v>1308</v>
      </c>
      <c r="E270" s="157">
        <v>0.372</v>
      </c>
    </row>
    <row r="271" ht="57" spans="1:5">
      <c r="A271" s="156">
        <v>3079</v>
      </c>
      <c r="B271" s="156">
        <v>12192</v>
      </c>
      <c r="C271" s="156" t="s">
        <v>1165</v>
      </c>
      <c r="D271" s="156" t="s">
        <v>1309</v>
      </c>
      <c r="E271" s="157">
        <v>192587.356</v>
      </c>
    </row>
    <row r="272" ht="42.75" spans="1:5">
      <c r="A272" s="156">
        <v>3147</v>
      </c>
      <c r="B272" s="156">
        <v>12192</v>
      </c>
      <c r="C272" s="156" t="s">
        <v>1165</v>
      </c>
      <c r="D272" s="156" t="s">
        <v>1310</v>
      </c>
      <c r="E272" s="157">
        <v>1421.455</v>
      </c>
    </row>
    <row r="273" ht="57" spans="1:5">
      <c r="A273" s="156">
        <v>7671</v>
      </c>
      <c r="B273" s="156">
        <v>12192</v>
      </c>
      <c r="C273" s="156" t="s">
        <v>1165</v>
      </c>
      <c r="D273" s="156" t="s">
        <v>1311</v>
      </c>
      <c r="E273" s="157">
        <v>17.209</v>
      </c>
    </row>
    <row r="274" ht="71.25" spans="1:5">
      <c r="A274" s="156">
        <v>7673</v>
      </c>
      <c r="B274" s="156">
        <v>12192</v>
      </c>
      <c r="C274" s="156" t="s">
        <v>1165</v>
      </c>
      <c r="D274" s="156" t="s">
        <v>1312</v>
      </c>
      <c r="E274" s="157">
        <v>678.021</v>
      </c>
    </row>
    <row r="275" ht="71.25" spans="1:5">
      <c r="A275" s="156">
        <v>7675</v>
      </c>
      <c r="B275" s="156">
        <v>12192</v>
      </c>
      <c r="C275" s="156" t="s">
        <v>1165</v>
      </c>
      <c r="D275" s="156" t="s">
        <v>1313</v>
      </c>
      <c r="E275" s="157">
        <v>0.898</v>
      </c>
    </row>
    <row r="276" ht="71.25" spans="1:5">
      <c r="A276" s="156">
        <v>7677</v>
      </c>
      <c r="B276" s="156">
        <v>12192</v>
      </c>
      <c r="C276" s="156" t="s">
        <v>1165</v>
      </c>
      <c r="D276" s="156" t="s">
        <v>1314</v>
      </c>
      <c r="E276" s="157">
        <v>7.332</v>
      </c>
    </row>
    <row r="277" ht="71.25" spans="1:5">
      <c r="A277" s="156">
        <v>7679</v>
      </c>
      <c r="B277" s="156">
        <v>12192</v>
      </c>
      <c r="C277" s="156" t="s">
        <v>1165</v>
      </c>
      <c r="D277" s="156" t="s">
        <v>1315</v>
      </c>
      <c r="E277" s="157">
        <v>1.26</v>
      </c>
    </row>
    <row r="278" ht="71.25" spans="1:5">
      <c r="A278" s="156">
        <v>7681</v>
      </c>
      <c r="B278" s="156">
        <v>12192</v>
      </c>
      <c r="C278" s="156" t="s">
        <v>1165</v>
      </c>
      <c r="D278" s="156" t="s">
        <v>1316</v>
      </c>
      <c r="E278" s="157">
        <v>17.058</v>
      </c>
    </row>
    <row r="279" ht="71.25" spans="1:5">
      <c r="A279" s="156">
        <v>7683</v>
      </c>
      <c r="B279" s="156">
        <v>12192</v>
      </c>
      <c r="C279" s="156" t="s">
        <v>1165</v>
      </c>
      <c r="D279" s="156" t="s">
        <v>1317</v>
      </c>
      <c r="E279" s="157">
        <v>0.04</v>
      </c>
    </row>
    <row r="280" ht="71.25" spans="1:5">
      <c r="A280" s="156">
        <v>7685</v>
      </c>
      <c r="B280" s="156">
        <v>12192</v>
      </c>
      <c r="C280" s="156" t="s">
        <v>1165</v>
      </c>
      <c r="D280" s="156" t="s">
        <v>1318</v>
      </c>
      <c r="E280" s="157">
        <v>0.001</v>
      </c>
    </row>
    <row r="281" ht="71.25" spans="1:5">
      <c r="A281" s="156">
        <v>7687</v>
      </c>
      <c r="B281" s="156">
        <v>12192</v>
      </c>
      <c r="C281" s="156" t="s">
        <v>1165</v>
      </c>
      <c r="D281" s="156" t="s">
        <v>1319</v>
      </c>
      <c r="E281" s="157">
        <v>14.873</v>
      </c>
    </row>
    <row r="282" ht="71.25" spans="1:5">
      <c r="A282" s="156">
        <v>7689</v>
      </c>
      <c r="B282" s="156">
        <v>12192</v>
      </c>
      <c r="C282" s="156" t="s">
        <v>1165</v>
      </c>
      <c r="D282" s="156" t="s">
        <v>1320</v>
      </c>
      <c r="E282" s="157">
        <v>309.249</v>
      </c>
    </row>
    <row r="283" ht="71.25" spans="1:5">
      <c r="A283" s="156">
        <v>7691</v>
      </c>
      <c r="B283" s="156">
        <v>12192</v>
      </c>
      <c r="C283" s="156" t="s">
        <v>1165</v>
      </c>
      <c r="D283" s="156" t="s">
        <v>1321</v>
      </c>
      <c r="E283" s="157">
        <v>145.554</v>
      </c>
    </row>
    <row r="284" ht="71.25" spans="1:5">
      <c r="A284" s="156">
        <v>7693</v>
      </c>
      <c r="B284" s="156">
        <v>12192</v>
      </c>
      <c r="C284" s="156" t="s">
        <v>1165</v>
      </c>
      <c r="D284" s="156" t="s">
        <v>1322</v>
      </c>
      <c r="E284" s="157">
        <v>145.522</v>
      </c>
    </row>
    <row r="285" ht="71.25" spans="1:5">
      <c r="A285" s="156">
        <v>7695</v>
      </c>
      <c r="B285" s="156">
        <v>12192</v>
      </c>
      <c r="C285" s="156" t="s">
        <v>1165</v>
      </c>
      <c r="D285" s="156" t="s">
        <v>1323</v>
      </c>
      <c r="E285" s="157">
        <v>635.438</v>
      </c>
    </row>
    <row r="286" ht="71.25" spans="1:5">
      <c r="A286" s="156">
        <v>7697</v>
      </c>
      <c r="B286" s="156">
        <v>12192</v>
      </c>
      <c r="C286" s="156" t="s">
        <v>1165</v>
      </c>
      <c r="D286" s="156" t="s">
        <v>1324</v>
      </c>
      <c r="E286" s="157">
        <v>61.987</v>
      </c>
    </row>
    <row r="287" ht="71.25" spans="1:5">
      <c r="A287" s="156">
        <v>7699</v>
      </c>
      <c r="B287" s="156">
        <v>12192</v>
      </c>
      <c r="C287" s="156" t="s">
        <v>1165</v>
      </c>
      <c r="D287" s="156" t="s">
        <v>1325</v>
      </c>
      <c r="E287" s="157">
        <v>0.075</v>
      </c>
    </row>
    <row r="288" ht="57" spans="1:5">
      <c r="A288" s="156">
        <v>8474</v>
      </c>
      <c r="B288" s="156">
        <v>12192</v>
      </c>
      <c r="C288" s="156" t="s">
        <v>1165</v>
      </c>
      <c r="D288" s="156" t="s">
        <v>1326</v>
      </c>
      <c r="E288" s="157">
        <v>0.001</v>
      </c>
    </row>
    <row r="289" ht="42.75" spans="1:5">
      <c r="A289" s="156">
        <v>8478</v>
      </c>
      <c r="B289" s="156">
        <v>12192</v>
      </c>
      <c r="C289" s="156" t="s">
        <v>1165</v>
      </c>
      <c r="D289" s="156" t="s">
        <v>1327</v>
      </c>
      <c r="E289" s="157">
        <v>428.4</v>
      </c>
    </row>
    <row r="290" ht="57" spans="1:5">
      <c r="A290" s="156">
        <v>8479</v>
      </c>
      <c r="B290" s="156">
        <v>12192</v>
      </c>
      <c r="C290" s="156" t="s">
        <v>1165</v>
      </c>
      <c r="D290" s="156" t="s">
        <v>1328</v>
      </c>
      <c r="E290" s="157">
        <v>0.588</v>
      </c>
    </row>
    <row r="291" ht="71.25" spans="1:5">
      <c r="A291" s="156">
        <v>8481</v>
      </c>
      <c r="B291" s="156">
        <v>12192</v>
      </c>
      <c r="C291" s="156" t="s">
        <v>1165</v>
      </c>
      <c r="D291" s="156" t="s">
        <v>1329</v>
      </c>
      <c r="E291" s="157">
        <v>3.359</v>
      </c>
    </row>
    <row r="292" ht="57" spans="1:5">
      <c r="A292" s="156">
        <v>8483</v>
      </c>
      <c r="B292" s="156">
        <v>12192</v>
      </c>
      <c r="C292" s="156" t="s">
        <v>1165</v>
      </c>
      <c r="D292" s="156" t="s">
        <v>1330</v>
      </c>
      <c r="E292" s="157">
        <v>63.099</v>
      </c>
    </row>
    <row r="293" ht="71.25" spans="1:5">
      <c r="A293" s="156">
        <v>8486</v>
      </c>
      <c r="B293" s="156">
        <v>12192</v>
      </c>
      <c r="C293" s="156" t="s">
        <v>1165</v>
      </c>
      <c r="D293" s="156" t="s">
        <v>1331</v>
      </c>
      <c r="E293" s="157">
        <v>278.46</v>
      </c>
    </row>
    <row r="294" ht="42.75" spans="1:5">
      <c r="A294" s="156">
        <v>8487</v>
      </c>
      <c r="B294" s="156">
        <v>12192</v>
      </c>
      <c r="C294" s="156" t="s">
        <v>1165</v>
      </c>
      <c r="D294" s="156" t="s">
        <v>1332</v>
      </c>
      <c r="E294" s="157">
        <v>377.849</v>
      </c>
    </row>
    <row r="295" ht="57" spans="1:5">
      <c r="A295" s="156">
        <v>8488</v>
      </c>
      <c r="B295" s="156">
        <v>12192</v>
      </c>
      <c r="C295" s="156" t="s">
        <v>1165</v>
      </c>
      <c r="D295" s="156" t="s">
        <v>1333</v>
      </c>
      <c r="E295" s="157">
        <v>4.255</v>
      </c>
    </row>
    <row r="296" ht="71.25" spans="1:5">
      <c r="A296" s="156">
        <v>8491</v>
      </c>
      <c r="B296" s="156">
        <v>12192</v>
      </c>
      <c r="C296" s="156" t="s">
        <v>1165</v>
      </c>
      <c r="D296" s="156" t="s">
        <v>1329</v>
      </c>
      <c r="E296" s="157">
        <v>0.001</v>
      </c>
    </row>
    <row r="297" ht="57" spans="1:5">
      <c r="A297" s="156">
        <v>8494</v>
      </c>
      <c r="B297" s="156">
        <v>12192</v>
      </c>
      <c r="C297" s="156" t="s">
        <v>1165</v>
      </c>
      <c r="D297" s="156" t="s">
        <v>1334</v>
      </c>
      <c r="E297" s="157">
        <v>17.85</v>
      </c>
    </row>
    <row r="298" ht="57" spans="1:5">
      <c r="A298" s="156">
        <v>8506</v>
      </c>
      <c r="B298" s="156">
        <v>12192</v>
      </c>
      <c r="C298" s="156" t="s">
        <v>1165</v>
      </c>
      <c r="D298" s="156" t="s">
        <v>1335</v>
      </c>
      <c r="E298" s="157">
        <v>1008.4</v>
      </c>
    </row>
    <row r="299" ht="71.25" spans="1:5">
      <c r="A299" s="156">
        <v>8509</v>
      </c>
      <c r="B299" s="156">
        <v>12192</v>
      </c>
      <c r="C299" s="156" t="s">
        <v>1165</v>
      </c>
      <c r="D299" s="156" t="s">
        <v>1336</v>
      </c>
      <c r="E299" s="157">
        <v>403.724</v>
      </c>
    </row>
    <row r="300" ht="42.75" spans="1:5">
      <c r="A300" s="156">
        <v>8513</v>
      </c>
      <c r="B300" s="156">
        <v>12192</v>
      </c>
      <c r="C300" s="156" t="s">
        <v>1165</v>
      </c>
      <c r="D300" s="156" t="s">
        <v>1337</v>
      </c>
      <c r="E300" s="157">
        <v>49.98</v>
      </c>
    </row>
    <row r="301" ht="42.75" spans="1:5">
      <c r="A301" s="156">
        <v>8514</v>
      </c>
      <c r="B301" s="156">
        <v>12192</v>
      </c>
      <c r="C301" s="156" t="s">
        <v>1165</v>
      </c>
      <c r="D301" s="156" t="s">
        <v>1338</v>
      </c>
      <c r="E301" s="157">
        <v>7.983</v>
      </c>
    </row>
    <row r="302" ht="42.75" spans="1:5">
      <c r="A302" s="156">
        <v>8515</v>
      </c>
      <c r="B302" s="156">
        <v>12192</v>
      </c>
      <c r="C302" s="156" t="s">
        <v>1165</v>
      </c>
      <c r="D302" s="156" t="s">
        <v>1338</v>
      </c>
      <c r="E302" s="157">
        <v>0.001</v>
      </c>
    </row>
    <row r="303" ht="42.75" spans="1:5">
      <c r="A303" s="156">
        <v>8516</v>
      </c>
      <c r="B303" s="156">
        <v>12192</v>
      </c>
      <c r="C303" s="156" t="s">
        <v>1165</v>
      </c>
      <c r="D303" s="156" t="s">
        <v>1339</v>
      </c>
      <c r="E303" s="157">
        <v>217.524</v>
      </c>
    </row>
    <row r="304" ht="42.75" spans="1:5">
      <c r="A304" s="156">
        <v>8517</v>
      </c>
      <c r="B304" s="156">
        <v>12192</v>
      </c>
      <c r="C304" s="156" t="s">
        <v>1165</v>
      </c>
      <c r="D304" s="156" t="s">
        <v>1340</v>
      </c>
      <c r="E304" s="157">
        <v>10.71</v>
      </c>
    </row>
    <row r="305" ht="42.75" spans="1:5">
      <c r="A305" s="156">
        <v>8518</v>
      </c>
      <c r="B305" s="156">
        <v>12192</v>
      </c>
      <c r="C305" s="156" t="s">
        <v>1165</v>
      </c>
      <c r="D305" s="156" t="s">
        <v>1341</v>
      </c>
      <c r="E305" s="157">
        <v>60.538</v>
      </c>
    </row>
    <row r="306" ht="42.75" spans="1:5">
      <c r="A306" s="156">
        <v>8519</v>
      </c>
      <c r="B306" s="156">
        <v>12192</v>
      </c>
      <c r="C306" s="156" t="s">
        <v>1165</v>
      </c>
      <c r="D306" s="156" t="s">
        <v>1342</v>
      </c>
      <c r="E306" s="157">
        <v>0.788</v>
      </c>
    </row>
    <row r="307" ht="42.75" spans="1:5">
      <c r="A307" s="156">
        <v>8520</v>
      </c>
      <c r="B307" s="156">
        <v>12192</v>
      </c>
      <c r="C307" s="156" t="s">
        <v>1165</v>
      </c>
      <c r="D307" s="156" t="s">
        <v>1343</v>
      </c>
      <c r="E307" s="157">
        <v>23.295</v>
      </c>
    </row>
    <row r="308" ht="42.75" spans="1:5">
      <c r="A308" s="156">
        <v>8521</v>
      </c>
      <c r="B308" s="156">
        <v>12192</v>
      </c>
      <c r="C308" s="156" t="s">
        <v>1165</v>
      </c>
      <c r="D308" s="156" t="s">
        <v>1344</v>
      </c>
      <c r="E308" s="157">
        <v>333.2</v>
      </c>
    </row>
    <row r="309" ht="42.75" spans="1:5">
      <c r="A309" s="156">
        <v>8524</v>
      </c>
      <c r="B309" s="156">
        <v>12192</v>
      </c>
      <c r="C309" s="156" t="s">
        <v>1165</v>
      </c>
      <c r="D309" s="156" t="s">
        <v>1345</v>
      </c>
      <c r="E309" s="157">
        <v>110.224</v>
      </c>
    </row>
    <row r="310" ht="42.75" spans="1:5">
      <c r="A310" s="156">
        <v>8525</v>
      </c>
      <c r="B310" s="156">
        <v>12192</v>
      </c>
      <c r="C310" s="156" t="s">
        <v>1165</v>
      </c>
      <c r="D310" s="156" t="s">
        <v>1346</v>
      </c>
      <c r="E310" s="157">
        <v>214.2</v>
      </c>
    </row>
    <row r="311" ht="42.75" spans="1:5">
      <c r="A311" s="156">
        <v>8529</v>
      </c>
      <c r="B311" s="156">
        <v>12192</v>
      </c>
      <c r="C311" s="156" t="s">
        <v>1165</v>
      </c>
      <c r="D311" s="156" t="s">
        <v>1347</v>
      </c>
      <c r="E311" s="157">
        <v>183.925</v>
      </c>
    </row>
    <row r="312" ht="42.75" spans="1:5">
      <c r="A312" s="156">
        <v>8531</v>
      </c>
      <c r="B312" s="156">
        <v>12192</v>
      </c>
      <c r="C312" s="156" t="s">
        <v>1165</v>
      </c>
      <c r="D312" s="156" t="s">
        <v>1348</v>
      </c>
      <c r="E312" s="157">
        <v>424.378</v>
      </c>
    </row>
    <row r="313" ht="57" spans="1:5">
      <c r="A313" s="156">
        <v>8533</v>
      </c>
      <c r="B313" s="156">
        <v>12192</v>
      </c>
      <c r="C313" s="156" t="s">
        <v>1165</v>
      </c>
      <c r="D313" s="156" t="s">
        <v>1349</v>
      </c>
      <c r="E313" s="157">
        <v>204.518</v>
      </c>
    </row>
    <row r="314" ht="42.75" spans="1:5">
      <c r="A314" s="156">
        <v>8535</v>
      </c>
      <c r="B314" s="156">
        <v>12192</v>
      </c>
      <c r="C314" s="156" t="s">
        <v>1165</v>
      </c>
      <c r="D314" s="156" t="s">
        <v>1350</v>
      </c>
      <c r="E314" s="157">
        <v>183.925</v>
      </c>
    </row>
    <row r="315" ht="42.75" spans="1:5">
      <c r="A315" s="156">
        <v>8538</v>
      </c>
      <c r="B315" s="156">
        <v>12192</v>
      </c>
      <c r="C315" s="156" t="s">
        <v>1165</v>
      </c>
      <c r="D315" s="156" t="s">
        <v>1351</v>
      </c>
      <c r="E315" s="157">
        <v>9.52</v>
      </c>
    </row>
    <row r="316" ht="42.75" spans="1:5">
      <c r="A316" s="156">
        <v>8544</v>
      </c>
      <c r="B316" s="156">
        <v>12192</v>
      </c>
      <c r="C316" s="156" t="s">
        <v>1165</v>
      </c>
      <c r="D316" s="156" t="s">
        <v>1352</v>
      </c>
      <c r="E316" s="157">
        <v>1000</v>
      </c>
    </row>
    <row r="317" ht="42.75" spans="1:5">
      <c r="A317" s="156">
        <v>8545</v>
      </c>
      <c r="B317" s="156">
        <v>12192</v>
      </c>
      <c r="C317" s="156" t="s">
        <v>1165</v>
      </c>
      <c r="D317" s="156" t="s">
        <v>1353</v>
      </c>
      <c r="E317" s="157">
        <v>233.264</v>
      </c>
    </row>
    <row r="318" ht="42.75" spans="1:5">
      <c r="A318" s="156">
        <v>8547</v>
      </c>
      <c r="B318" s="156">
        <v>12192</v>
      </c>
      <c r="C318" s="156" t="s">
        <v>1165</v>
      </c>
      <c r="D318" s="156" t="s">
        <v>1354</v>
      </c>
      <c r="E318" s="157">
        <v>311.018</v>
      </c>
    </row>
    <row r="319" ht="42.75" spans="1:5">
      <c r="A319" s="156">
        <v>8549</v>
      </c>
      <c r="B319" s="156">
        <v>12192</v>
      </c>
      <c r="C319" s="156" t="s">
        <v>1165</v>
      </c>
      <c r="D319" s="156" t="s">
        <v>1355</v>
      </c>
      <c r="E319" s="157">
        <v>279.65</v>
      </c>
    </row>
    <row r="320" ht="42.75" spans="1:5">
      <c r="A320" s="156">
        <v>8552</v>
      </c>
      <c r="B320" s="156">
        <v>12192</v>
      </c>
      <c r="C320" s="156" t="s">
        <v>1165</v>
      </c>
      <c r="D320" s="156" t="s">
        <v>1356</v>
      </c>
      <c r="E320" s="157">
        <v>312.875</v>
      </c>
    </row>
    <row r="321" ht="42.75" spans="1:5">
      <c r="A321" s="156">
        <v>8556</v>
      </c>
      <c r="B321" s="156">
        <v>12192</v>
      </c>
      <c r="C321" s="156" t="s">
        <v>1165</v>
      </c>
      <c r="D321" s="156" t="s">
        <v>1357</v>
      </c>
      <c r="E321" s="157">
        <v>0.001</v>
      </c>
    </row>
    <row r="322" ht="42.75" spans="1:5">
      <c r="A322" s="156">
        <v>8559</v>
      </c>
      <c r="B322" s="156">
        <v>12192</v>
      </c>
      <c r="C322" s="156" t="s">
        <v>1165</v>
      </c>
      <c r="D322" s="156" t="s">
        <v>1358</v>
      </c>
      <c r="E322" s="157">
        <v>22.419</v>
      </c>
    </row>
    <row r="323" ht="42.75" spans="1:5">
      <c r="A323" s="156">
        <v>8561</v>
      </c>
      <c r="B323" s="156">
        <v>12192</v>
      </c>
      <c r="C323" s="156" t="s">
        <v>1165</v>
      </c>
      <c r="D323" s="156" t="s">
        <v>1359</v>
      </c>
      <c r="E323" s="157">
        <v>131.528</v>
      </c>
    </row>
    <row r="324" ht="42.75" spans="1:5">
      <c r="A324" s="156">
        <v>8563</v>
      </c>
      <c r="B324" s="156">
        <v>12192</v>
      </c>
      <c r="C324" s="156" t="s">
        <v>1165</v>
      </c>
      <c r="D324" s="156" t="s">
        <v>1359</v>
      </c>
      <c r="E324" s="157">
        <v>0.001</v>
      </c>
    </row>
    <row r="325" ht="42.75" spans="1:5">
      <c r="A325" s="156">
        <v>8569</v>
      </c>
      <c r="B325" s="156">
        <v>12192</v>
      </c>
      <c r="C325" s="156" t="s">
        <v>1165</v>
      </c>
      <c r="D325" s="156" t="s">
        <v>1360</v>
      </c>
      <c r="E325" s="157">
        <v>23.86</v>
      </c>
    </row>
    <row r="326" ht="42.75" spans="1:5">
      <c r="A326" s="156">
        <v>8574</v>
      </c>
      <c r="B326" s="156">
        <v>12192</v>
      </c>
      <c r="C326" s="156" t="s">
        <v>1165</v>
      </c>
      <c r="D326" s="156" t="s">
        <v>1361</v>
      </c>
      <c r="E326" s="157">
        <v>104.49</v>
      </c>
    </row>
    <row r="327" ht="42.75" spans="1:5">
      <c r="A327" s="156">
        <v>8590</v>
      </c>
      <c r="B327" s="156">
        <v>12192</v>
      </c>
      <c r="C327" s="156" t="s">
        <v>1165</v>
      </c>
      <c r="D327" s="156" t="s">
        <v>1362</v>
      </c>
      <c r="E327" s="157">
        <v>1.685</v>
      </c>
    </row>
    <row r="328" ht="42.75" spans="1:5">
      <c r="A328" s="156">
        <v>8593</v>
      </c>
      <c r="B328" s="156">
        <v>12192</v>
      </c>
      <c r="C328" s="156" t="s">
        <v>1165</v>
      </c>
      <c r="D328" s="156" t="s">
        <v>1363</v>
      </c>
      <c r="E328" s="157">
        <v>50.915</v>
      </c>
    </row>
    <row r="329" ht="42.75" spans="1:5">
      <c r="A329" s="156">
        <v>8613</v>
      </c>
      <c r="B329" s="156">
        <v>12192</v>
      </c>
      <c r="C329" s="156" t="s">
        <v>1165</v>
      </c>
      <c r="D329" s="156" t="s">
        <v>1364</v>
      </c>
      <c r="E329" s="157">
        <v>8.211</v>
      </c>
    </row>
    <row r="330" ht="42.75" spans="1:5">
      <c r="A330" s="156">
        <v>8626</v>
      </c>
      <c r="B330" s="156">
        <v>12192</v>
      </c>
      <c r="C330" s="156" t="s">
        <v>1165</v>
      </c>
      <c r="D330" s="156" t="s">
        <v>1365</v>
      </c>
      <c r="E330" s="157">
        <v>62.475</v>
      </c>
    </row>
    <row r="331" ht="42.75" spans="1:5">
      <c r="A331" s="156">
        <v>8628</v>
      </c>
      <c r="B331" s="156">
        <v>12192</v>
      </c>
      <c r="C331" s="156" t="s">
        <v>1165</v>
      </c>
      <c r="D331" s="156" t="s">
        <v>1366</v>
      </c>
      <c r="E331" s="157">
        <v>3054.492</v>
      </c>
    </row>
    <row r="332" ht="42.75" spans="1:5">
      <c r="A332" s="156">
        <v>8630</v>
      </c>
      <c r="B332" s="156">
        <v>12192</v>
      </c>
      <c r="C332" s="156" t="s">
        <v>1165</v>
      </c>
      <c r="D332" s="156" t="s">
        <v>1367</v>
      </c>
      <c r="E332" s="157">
        <v>155.402</v>
      </c>
    </row>
    <row r="333" ht="42.75" spans="1:5">
      <c r="A333" s="156">
        <v>8631</v>
      </c>
      <c r="B333" s="156">
        <v>12192</v>
      </c>
      <c r="C333" s="156" t="s">
        <v>1165</v>
      </c>
      <c r="D333" s="156" t="s">
        <v>1368</v>
      </c>
      <c r="E333" s="157">
        <v>24.99</v>
      </c>
    </row>
    <row r="334" ht="42.75" spans="1:5">
      <c r="A334" s="156">
        <v>8633</v>
      </c>
      <c r="B334" s="156">
        <v>12192</v>
      </c>
      <c r="C334" s="156" t="s">
        <v>1165</v>
      </c>
      <c r="D334" s="156" t="s">
        <v>1369</v>
      </c>
      <c r="E334" s="157">
        <v>0.353</v>
      </c>
    </row>
    <row r="335" ht="42.75" spans="1:5">
      <c r="A335" s="156">
        <v>8635</v>
      </c>
      <c r="B335" s="156">
        <v>12192</v>
      </c>
      <c r="C335" s="156" t="s">
        <v>1165</v>
      </c>
      <c r="D335" s="156" t="s">
        <v>1370</v>
      </c>
      <c r="E335" s="157">
        <v>809.2</v>
      </c>
    </row>
    <row r="336" ht="42.75" spans="1:5">
      <c r="A336" s="156">
        <v>8637</v>
      </c>
      <c r="B336" s="156">
        <v>12192</v>
      </c>
      <c r="C336" s="156" t="s">
        <v>1165</v>
      </c>
      <c r="D336" s="156" t="s">
        <v>1371</v>
      </c>
      <c r="E336" s="157">
        <v>3395.07</v>
      </c>
    </row>
    <row r="337" ht="57" spans="1:5">
      <c r="A337" s="156">
        <v>8639</v>
      </c>
      <c r="B337" s="156">
        <v>12192</v>
      </c>
      <c r="C337" s="156" t="s">
        <v>1165</v>
      </c>
      <c r="D337" s="156" t="s">
        <v>1372</v>
      </c>
      <c r="E337" s="157">
        <v>214.2</v>
      </c>
    </row>
    <row r="338" ht="42.75" spans="1:5">
      <c r="A338" s="156">
        <v>8641</v>
      </c>
      <c r="B338" s="156">
        <v>12192</v>
      </c>
      <c r="C338" s="156" t="s">
        <v>1165</v>
      </c>
      <c r="D338" s="156" t="s">
        <v>1373</v>
      </c>
      <c r="E338" s="157">
        <v>2512.328</v>
      </c>
    </row>
    <row r="339" ht="42.75" spans="1:5">
      <c r="A339" s="156">
        <v>8643</v>
      </c>
      <c r="B339" s="156">
        <v>12192</v>
      </c>
      <c r="C339" s="156" t="s">
        <v>1165</v>
      </c>
      <c r="D339" s="156" t="s">
        <v>1374</v>
      </c>
      <c r="E339" s="157">
        <v>601.759</v>
      </c>
    </row>
    <row r="340" ht="42.75" spans="1:5">
      <c r="A340" s="156">
        <v>8645</v>
      </c>
      <c r="B340" s="156">
        <v>12192</v>
      </c>
      <c r="C340" s="156" t="s">
        <v>1165</v>
      </c>
      <c r="D340" s="156" t="s">
        <v>1375</v>
      </c>
      <c r="E340" s="157">
        <v>0.011</v>
      </c>
    </row>
    <row r="341" ht="42.75" spans="1:5">
      <c r="A341" s="156">
        <v>8649</v>
      </c>
      <c r="B341" s="156">
        <v>12192</v>
      </c>
      <c r="C341" s="156" t="s">
        <v>1165</v>
      </c>
      <c r="D341" s="156" t="s">
        <v>1376</v>
      </c>
      <c r="E341" s="157">
        <v>0.001</v>
      </c>
    </row>
    <row r="342" ht="42.75" spans="1:5">
      <c r="A342" s="156">
        <v>8651</v>
      </c>
      <c r="B342" s="156">
        <v>12192</v>
      </c>
      <c r="C342" s="156" t="s">
        <v>1165</v>
      </c>
      <c r="D342" s="156" t="s">
        <v>1377</v>
      </c>
      <c r="E342" s="157">
        <v>4.169</v>
      </c>
    </row>
    <row r="343" ht="42.75" spans="1:5">
      <c r="A343" s="156">
        <v>8653</v>
      </c>
      <c r="B343" s="156">
        <v>12192</v>
      </c>
      <c r="C343" s="156" t="s">
        <v>1165</v>
      </c>
      <c r="D343" s="156" t="s">
        <v>1378</v>
      </c>
      <c r="E343" s="157">
        <v>17.136</v>
      </c>
    </row>
    <row r="344" ht="42.75" spans="1:5">
      <c r="A344" s="156">
        <v>8655</v>
      </c>
      <c r="B344" s="156">
        <v>12192</v>
      </c>
      <c r="C344" s="156" t="s">
        <v>1165</v>
      </c>
      <c r="D344" s="156" t="s">
        <v>1379</v>
      </c>
      <c r="E344" s="157">
        <v>33.861</v>
      </c>
    </row>
    <row r="345" ht="42.75" spans="1:5">
      <c r="A345" s="156">
        <v>8657</v>
      </c>
      <c r="B345" s="156">
        <v>12192</v>
      </c>
      <c r="C345" s="156" t="s">
        <v>1165</v>
      </c>
      <c r="D345" s="156" t="s">
        <v>1380</v>
      </c>
      <c r="E345" s="157">
        <v>70.686</v>
      </c>
    </row>
    <row r="346" ht="42.75" spans="1:5">
      <c r="A346" s="156">
        <v>8659</v>
      </c>
      <c r="B346" s="156">
        <v>12192</v>
      </c>
      <c r="C346" s="156" t="s">
        <v>1165</v>
      </c>
      <c r="D346" s="156" t="s">
        <v>1381</v>
      </c>
      <c r="E346" s="157">
        <v>1516.742</v>
      </c>
    </row>
    <row r="347" ht="42.75" spans="1:5">
      <c r="A347" s="156">
        <v>8660</v>
      </c>
      <c r="B347" s="156">
        <v>12192</v>
      </c>
      <c r="C347" s="156" t="s">
        <v>1165</v>
      </c>
      <c r="D347" s="156" t="s">
        <v>1382</v>
      </c>
      <c r="E347" s="157">
        <v>189.214</v>
      </c>
    </row>
    <row r="348" ht="71.25" spans="1:5">
      <c r="A348" s="156">
        <v>8661</v>
      </c>
      <c r="B348" s="156">
        <v>12192</v>
      </c>
      <c r="C348" s="156" t="s">
        <v>1165</v>
      </c>
      <c r="D348" s="156" t="s">
        <v>1383</v>
      </c>
      <c r="E348" s="157">
        <v>28.56</v>
      </c>
    </row>
    <row r="349" ht="42.75" spans="1:5">
      <c r="A349" s="156">
        <v>8662</v>
      </c>
      <c r="B349" s="156">
        <v>12192</v>
      </c>
      <c r="C349" s="156" t="s">
        <v>1165</v>
      </c>
      <c r="D349" s="156" t="s">
        <v>1384</v>
      </c>
      <c r="E349" s="157">
        <v>91.606</v>
      </c>
    </row>
    <row r="350" ht="42.75" spans="1:5">
      <c r="A350" s="156">
        <v>8663</v>
      </c>
      <c r="B350" s="156">
        <v>12192</v>
      </c>
      <c r="C350" s="156" t="s">
        <v>1165</v>
      </c>
      <c r="D350" s="156" t="s">
        <v>1385</v>
      </c>
      <c r="E350" s="157">
        <v>0.001</v>
      </c>
    </row>
    <row r="351" ht="42.75" spans="1:5">
      <c r="A351" s="156">
        <v>8664</v>
      </c>
      <c r="B351" s="156">
        <v>12192</v>
      </c>
      <c r="C351" s="156" t="s">
        <v>1165</v>
      </c>
      <c r="D351" s="156" t="s">
        <v>1386</v>
      </c>
      <c r="E351" s="157">
        <v>89.25</v>
      </c>
    </row>
    <row r="352" ht="57" spans="1:5">
      <c r="A352" s="156">
        <v>8665</v>
      </c>
      <c r="B352" s="156">
        <v>12192</v>
      </c>
      <c r="C352" s="156" t="s">
        <v>1165</v>
      </c>
      <c r="D352" s="156" t="s">
        <v>1387</v>
      </c>
      <c r="E352" s="157">
        <v>119</v>
      </c>
    </row>
    <row r="353" ht="71.25" spans="1:5">
      <c r="A353" s="156">
        <v>8666</v>
      </c>
      <c r="B353" s="156">
        <v>12192</v>
      </c>
      <c r="C353" s="156" t="s">
        <v>1165</v>
      </c>
      <c r="D353" s="156" t="s">
        <v>1388</v>
      </c>
      <c r="E353" s="157">
        <v>615.087</v>
      </c>
    </row>
    <row r="354" ht="42.75" spans="1:5">
      <c r="A354" s="156">
        <v>8668</v>
      </c>
      <c r="B354" s="156">
        <v>12192</v>
      </c>
      <c r="C354" s="156" t="s">
        <v>1165</v>
      </c>
      <c r="D354" s="156" t="s">
        <v>1389</v>
      </c>
      <c r="E354" s="157">
        <v>1.285</v>
      </c>
    </row>
    <row r="355" ht="57" spans="1:5">
      <c r="A355" s="156">
        <v>8669</v>
      </c>
      <c r="B355" s="156">
        <v>12192</v>
      </c>
      <c r="C355" s="156" t="s">
        <v>1165</v>
      </c>
      <c r="D355" s="156" t="s">
        <v>1390</v>
      </c>
      <c r="E355" s="157">
        <v>312.875</v>
      </c>
    </row>
    <row r="356" ht="57" spans="1:5">
      <c r="A356" s="156">
        <v>8670</v>
      </c>
      <c r="B356" s="156">
        <v>12192</v>
      </c>
      <c r="C356" s="156" t="s">
        <v>1165</v>
      </c>
      <c r="D356" s="156" t="s">
        <v>1391</v>
      </c>
      <c r="E356" s="157">
        <v>0.653</v>
      </c>
    </row>
    <row r="357" ht="57" spans="1:5">
      <c r="A357" s="156">
        <v>8671</v>
      </c>
      <c r="B357" s="156">
        <v>12192</v>
      </c>
      <c r="C357" s="156" t="s">
        <v>1165</v>
      </c>
      <c r="D357" s="156" t="s">
        <v>1392</v>
      </c>
      <c r="E357" s="157">
        <v>5.712</v>
      </c>
    </row>
    <row r="358" ht="42.75" spans="1:5">
      <c r="A358" s="156">
        <v>8673</v>
      </c>
      <c r="B358" s="156">
        <v>12192</v>
      </c>
      <c r="C358" s="156" t="s">
        <v>1165</v>
      </c>
      <c r="D358" s="156" t="s">
        <v>1393</v>
      </c>
      <c r="E358" s="157">
        <v>28.858</v>
      </c>
    </row>
    <row r="359" ht="42.75" spans="1:5">
      <c r="A359" s="156">
        <v>8675</v>
      </c>
      <c r="B359" s="156">
        <v>12192</v>
      </c>
      <c r="C359" s="156" t="s">
        <v>1165</v>
      </c>
      <c r="D359" s="156" t="s">
        <v>1394</v>
      </c>
      <c r="E359" s="157">
        <v>15.872</v>
      </c>
    </row>
    <row r="360" ht="42.75" spans="1:5">
      <c r="A360" s="156">
        <v>8677</v>
      </c>
      <c r="B360" s="156">
        <v>12192</v>
      </c>
      <c r="C360" s="156" t="s">
        <v>1165</v>
      </c>
      <c r="D360" s="156" t="s">
        <v>1395</v>
      </c>
      <c r="E360" s="157">
        <v>71.175</v>
      </c>
    </row>
    <row r="361" ht="42.75" spans="1:5">
      <c r="A361" s="156">
        <v>8678</v>
      </c>
      <c r="B361" s="156">
        <v>12192</v>
      </c>
      <c r="C361" s="156" t="s">
        <v>1165</v>
      </c>
      <c r="D361" s="156" t="s">
        <v>1396</v>
      </c>
      <c r="E361" s="157">
        <v>809.2</v>
      </c>
    </row>
    <row r="362" ht="42.75" spans="1:5">
      <c r="A362" s="156">
        <v>8680</v>
      </c>
      <c r="B362" s="156">
        <v>12192</v>
      </c>
      <c r="C362" s="156" t="s">
        <v>1165</v>
      </c>
      <c r="D362" s="156" t="s">
        <v>1397</v>
      </c>
      <c r="E362" s="157">
        <v>122.749</v>
      </c>
    </row>
    <row r="363" ht="57" spans="1:5">
      <c r="A363" s="156">
        <v>8683</v>
      </c>
      <c r="B363" s="156">
        <v>12192</v>
      </c>
      <c r="C363" s="156" t="s">
        <v>1165</v>
      </c>
      <c r="D363" s="156" t="s">
        <v>1398</v>
      </c>
      <c r="E363" s="157">
        <v>431.97</v>
      </c>
    </row>
    <row r="364" ht="57" spans="1:5">
      <c r="A364" s="156">
        <v>8685</v>
      </c>
      <c r="B364" s="156">
        <v>12192</v>
      </c>
      <c r="C364" s="156" t="s">
        <v>1165</v>
      </c>
      <c r="D364" s="156" t="s">
        <v>1399</v>
      </c>
      <c r="E364" s="157">
        <v>61.404</v>
      </c>
    </row>
    <row r="365" ht="57" spans="1:5">
      <c r="A365" s="156">
        <v>8687</v>
      </c>
      <c r="B365" s="156">
        <v>12192</v>
      </c>
      <c r="C365" s="156" t="s">
        <v>1165</v>
      </c>
      <c r="D365" s="156" t="s">
        <v>1400</v>
      </c>
      <c r="E365" s="157">
        <v>8.365</v>
      </c>
    </row>
    <row r="366" ht="42.75" spans="1:5">
      <c r="A366" s="156">
        <v>8689</v>
      </c>
      <c r="B366" s="156">
        <v>12192</v>
      </c>
      <c r="C366" s="156" t="s">
        <v>1165</v>
      </c>
      <c r="D366" s="156" t="s">
        <v>1401</v>
      </c>
      <c r="E366" s="157">
        <v>33.861</v>
      </c>
    </row>
    <row r="367" ht="42.75" spans="1:5">
      <c r="A367" s="156">
        <v>8693</v>
      </c>
      <c r="B367" s="156">
        <v>12192</v>
      </c>
      <c r="C367" s="156" t="s">
        <v>1165</v>
      </c>
      <c r="D367" s="156" t="s">
        <v>1402</v>
      </c>
      <c r="E367" s="157">
        <v>32.398</v>
      </c>
    </row>
    <row r="368" ht="42.75" spans="1:5">
      <c r="A368" s="156">
        <v>8739</v>
      </c>
      <c r="B368" s="156">
        <v>12192</v>
      </c>
      <c r="C368" s="156" t="s">
        <v>1165</v>
      </c>
      <c r="D368" s="156" t="s">
        <v>1403</v>
      </c>
      <c r="E368" s="157">
        <v>177.786</v>
      </c>
    </row>
    <row r="369" ht="42.75" spans="1:5">
      <c r="A369" s="156">
        <v>8842</v>
      </c>
      <c r="B369" s="156">
        <v>12192</v>
      </c>
      <c r="C369" s="156" t="s">
        <v>1165</v>
      </c>
      <c r="D369" s="156" t="s">
        <v>1404</v>
      </c>
      <c r="E369" s="157">
        <v>2520</v>
      </c>
    </row>
    <row r="370" ht="42.75" spans="1:5">
      <c r="A370" s="156">
        <v>9217</v>
      </c>
      <c r="B370" s="156">
        <v>12192</v>
      </c>
      <c r="C370" s="156" t="s">
        <v>1165</v>
      </c>
      <c r="D370" s="156" t="s">
        <v>1405</v>
      </c>
      <c r="E370" s="157">
        <v>15.53</v>
      </c>
    </row>
    <row r="371" ht="42.75" spans="1:5">
      <c r="A371" s="156">
        <v>9219</v>
      </c>
      <c r="B371" s="156">
        <v>12192</v>
      </c>
      <c r="C371" s="156" t="s">
        <v>1165</v>
      </c>
      <c r="D371" s="156" t="s">
        <v>1406</v>
      </c>
      <c r="E371" s="157">
        <v>607.873</v>
      </c>
    </row>
    <row r="372" ht="42.75" spans="1:5">
      <c r="A372" s="156">
        <v>9221</v>
      </c>
      <c r="B372" s="156">
        <v>12192</v>
      </c>
      <c r="C372" s="156" t="s">
        <v>1165</v>
      </c>
      <c r="D372" s="156" t="s">
        <v>1407</v>
      </c>
      <c r="E372" s="157">
        <v>16.601</v>
      </c>
    </row>
    <row r="373" ht="42.75" spans="1:5">
      <c r="A373" s="156">
        <v>9223</v>
      </c>
      <c r="B373" s="156">
        <v>12192</v>
      </c>
      <c r="C373" s="156" t="s">
        <v>1165</v>
      </c>
      <c r="D373" s="156" t="s">
        <v>1408</v>
      </c>
      <c r="E373" s="157">
        <v>711.475</v>
      </c>
    </row>
    <row r="374" ht="57" spans="1:5">
      <c r="A374" s="156">
        <v>9411</v>
      </c>
      <c r="B374" s="156">
        <v>12192</v>
      </c>
      <c r="C374" s="156" t="s">
        <v>1165</v>
      </c>
      <c r="D374" s="156" t="s">
        <v>1409</v>
      </c>
      <c r="E374" s="157">
        <v>0.005</v>
      </c>
    </row>
    <row r="375" ht="57" spans="1:5">
      <c r="A375" s="156">
        <v>9416</v>
      </c>
      <c r="B375" s="156">
        <v>12192</v>
      </c>
      <c r="C375" s="156" t="s">
        <v>1165</v>
      </c>
      <c r="D375" s="156" t="s">
        <v>1410</v>
      </c>
      <c r="E375" s="157">
        <v>311.422</v>
      </c>
    </row>
    <row r="376" ht="71.25" spans="1:5">
      <c r="A376" s="156">
        <v>9436</v>
      </c>
      <c r="B376" s="156">
        <v>12192</v>
      </c>
      <c r="C376" s="156" t="s">
        <v>1165</v>
      </c>
      <c r="D376" s="156" t="s">
        <v>1411</v>
      </c>
      <c r="E376" s="157">
        <v>334.071</v>
      </c>
    </row>
    <row r="377" ht="71.25" spans="1:5">
      <c r="A377" s="156">
        <v>9447</v>
      </c>
      <c r="B377" s="156">
        <v>12192</v>
      </c>
      <c r="C377" s="156" t="s">
        <v>1165</v>
      </c>
      <c r="D377" s="156" t="s">
        <v>1412</v>
      </c>
      <c r="E377" s="157">
        <v>874.984</v>
      </c>
    </row>
    <row r="378" ht="57" spans="1:5">
      <c r="A378" s="156">
        <v>13084</v>
      </c>
      <c r="B378" s="156">
        <v>12192</v>
      </c>
      <c r="C378" s="156" t="s">
        <v>1165</v>
      </c>
      <c r="D378" s="156" t="s">
        <v>1413</v>
      </c>
      <c r="E378" s="157">
        <v>135.729</v>
      </c>
    </row>
    <row r="379" ht="71.25" spans="1:5">
      <c r="A379" s="156">
        <v>13111</v>
      </c>
      <c r="B379" s="156">
        <v>12192</v>
      </c>
      <c r="C379" s="156" t="s">
        <v>1165</v>
      </c>
      <c r="D379" s="156" t="s">
        <v>1414</v>
      </c>
      <c r="E379" s="157">
        <v>169.96</v>
      </c>
    </row>
    <row r="380" ht="71.25" spans="1:5">
      <c r="A380" s="156">
        <v>13113</v>
      </c>
      <c r="B380" s="156">
        <v>12192</v>
      </c>
      <c r="C380" s="156" t="s">
        <v>1165</v>
      </c>
      <c r="D380" s="156" t="s">
        <v>1415</v>
      </c>
      <c r="E380" s="157">
        <v>374.013</v>
      </c>
    </row>
    <row r="381" ht="71.25" spans="1:5">
      <c r="A381" s="156">
        <v>13116</v>
      </c>
      <c r="B381" s="156">
        <v>12192</v>
      </c>
      <c r="C381" s="156" t="s">
        <v>1165</v>
      </c>
      <c r="D381" s="156" t="s">
        <v>1416</v>
      </c>
      <c r="E381" s="157">
        <v>22.519</v>
      </c>
    </row>
    <row r="382" ht="71.25" spans="1:5">
      <c r="A382" s="156">
        <v>13127</v>
      </c>
      <c r="B382" s="156">
        <v>12192</v>
      </c>
      <c r="C382" s="156" t="s">
        <v>1165</v>
      </c>
      <c r="D382" s="156" t="s">
        <v>1417</v>
      </c>
      <c r="E382" s="157">
        <v>14.798</v>
      </c>
    </row>
    <row r="383" ht="42.75" spans="1:5">
      <c r="A383" s="156">
        <v>13755</v>
      </c>
      <c r="B383" s="156">
        <v>12192</v>
      </c>
      <c r="C383" s="156" t="s">
        <v>1165</v>
      </c>
      <c r="D383" s="156" t="s">
        <v>1418</v>
      </c>
      <c r="E383" s="157">
        <v>318.762</v>
      </c>
    </row>
    <row r="384" ht="57" spans="1:5">
      <c r="A384" s="156">
        <v>13859</v>
      </c>
      <c r="B384" s="156">
        <v>12192</v>
      </c>
      <c r="C384" s="156" t="s">
        <v>1165</v>
      </c>
      <c r="D384" s="156" t="s">
        <v>1419</v>
      </c>
      <c r="E384" s="157">
        <v>1977.768</v>
      </c>
    </row>
    <row r="385" ht="71.25" spans="1:5">
      <c r="A385" s="156">
        <v>13901</v>
      </c>
      <c r="B385" s="156">
        <v>12192</v>
      </c>
      <c r="C385" s="156" t="s">
        <v>1165</v>
      </c>
      <c r="D385" s="156" t="s">
        <v>1420</v>
      </c>
      <c r="E385" s="157">
        <v>1929.109</v>
      </c>
    </row>
    <row r="386" ht="57" spans="1:5">
      <c r="A386" s="156">
        <v>14451</v>
      </c>
      <c r="B386" s="156">
        <v>12192</v>
      </c>
      <c r="C386" s="156" t="s">
        <v>1165</v>
      </c>
      <c r="D386" s="156" t="s">
        <v>1421</v>
      </c>
      <c r="E386" s="157">
        <v>87.353</v>
      </c>
    </row>
    <row r="387" ht="57" spans="1:5">
      <c r="A387" s="156">
        <v>14456</v>
      </c>
      <c r="B387" s="156">
        <v>12192</v>
      </c>
      <c r="C387" s="156" t="s">
        <v>1165</v>
      </c>
      <c r="D387" s="156" t="s">
        <v>1422</v>
      </c>
      <c r="E387" s="157">
        <v>239.935</v>
      </c>
    </row>
    <row r="388" ht="57" spans="1:5">
      <c r="A388" s="156">
        <v>14459</v>
      </c>
      <c r="B388" s="156">
        <v>12192</v>
      </c>
      <c r="C388" s="156" t="s">
        <v>1165</v>
      </c>
      <c r="D388" s="156" t="s">
        <v>1423</v>
      </c>
      <c r="E388" s="157">
        <v>1.746</v>
      </c>
    </row>
    <row r="389" ht="71.25" spans="1:5">
      <c r="A389" s="156">
        <v>14693</v>
      </c>
      <c r="B389" s="156">
        <v>12192</v>
      </c>
      <c r="C389" s="156" t="s">
        <v>1165</v>
      </c>
      <c r="D389" s="156" t="s">
        <v>1424</v>
      </c>
      <c r="E389" s="157">
        <v>0.089</v>
      </c>
    </row>
    <row r="390" ht="71.25" spans="1:5">
      <c r="A390" s="156">
        <v>14695</v>
      </c>
      <c r="B390" s="156">
        <v>12192</v>
      </c>
      <c r="C390" s="156" t="s">
        <v>1165</v>
      </c>
      <c r="D390" s="156" t="s">
        <v>1425</v>
      </c>
      <c r="E390" s="157">
        <v>330.563</v>
      </c>
    </row>
    <row r="391" ht="57" spans="1:5">
      <c r="A391" s="156">
        <v>14698</v>
      </c>
      <c r="B391" s="156">
        <v>12192</v>
      </c>
      <c r="C391" s="156" t="s">
        <v>1165</v>
      </c>
      <c r="D391" s="156" t="s">
        <v>1426</v>
      </c>
      <c r="E391" s="157">
        <v>14.614</v>
      </c>
    </row>
    <row r="392" ht="57" spans="1:5">
      <c r="A392" s="156">
        <v>14701</v>
      </c>
      <c r="B392" s="156">
        <v>12192</v>
      </c>
      <c r="C392" s="156" t="s">
        <v>1165</v>
      </c>
      <c r="D392" s="156" t="s">
        <v>1427</v>
      </c>
      <c r="E392" s="157">
        <v>63.391</v>
      </c>
    </row>
    <row r="393" ht="57" spans="1:5">
      <c r="A393" s="156">
        <v>14703</v>
      </c>
      <c r="B393" s="156">
        <v>12192</v>
      </c>
      <c r="C393" s="156" t="s">
        <v>1165</v>
      </c>
      <c r="D393" s="156" t="s">
        <v>1428</v>
      </c>
      <c r="E393" s="157">
        <v>4.87</v>
      </c>
    </row>
    <row r="394" ht="42.75" spans="1:5">
      <c r="A394" s="156">
        <v>14836</v>
      </c>
      <c r="B394" s="156">
        <v>12192</v>
      </c>
      <c r="C394" s="156" t="s">
        <v>1165</v>
      </c>
      <c r="D394" s="156" t="s">
        <v>1429</v>
      </c>
      <c r="E394" s="157">
        <v>5.913</v>
      </c>
    </row>
    <row r="395" ht="57" spans="1:5">
      <c r="A395" s="156">
        <v>14838</v>
      </c>
      <c r="B395" s="156">
        <v>12192</v>
      </c>
      <c r="C395" s="156" t="s">
        <v>1165</v>
      </c>
      <c r="D395" s="156" t="s">
        <v>1430</v>
      </c>
      <c r="E395" s="157">
        <v>15.468</v>
      </c>
    </row>
    <row r="396" ht="57" spans="1:5">
      <c r="A396" s="156">
        <v>14841</v>
      </c>
      <c r="B396" s="156">
        <v>12192</v>
      </c>
      <c r="C396" s="156" t="s">
        <v>1165</v>
      </c>
      <c r="D396" s="156" t="s">
        <v>1431</v>
      </c>
      <c r="E396" s="157">
        <v>4.416</v>
      </c>
    </row>
    <row r="397" ht="57" spans="1:5">
      <c r="A397" s="156">
        <v>14904</v>
      </c>
      <c r="B397" s="156">
        <v>12192</v>
      </c>
      <c r="C397" s="156" t="s">
        <v>1165</v>
      </c>
      <c r="D397" s="156" t="s">
        <v>1432</v>
      </c>
      <c r="E397" s="157">
        <v>82.609</v>
      </c>
    </row>
    <row r="398" ht="57" spans="1:5">
      <c r="A398" s="156">
        <v>14908</v>
      </c>
      <c r="B398" s="156">
        <v>12192</v>
      </c>
      <c r="C398" s="156" t="s">
        <v>1165</v>
      </c>
      <c r="D398" s="156" t="s">
        <v>1433</v>
      </c>
      <c r="E398" s="157">
        <v>110.064</v>
      </c>
    </row>
    <row r="399" ht="71.25" spans="1:5">
      <c r="A399" s="156">
        <v>14982</v>
      </c>
      <c r="B399" s="156">
        <v>12192</v>
      </c>
      <c r="C399" s="156" t="s">
        <v>1165</v>
      </c>
      <c r="D399" s="156" t="s">
        <v>1434</v>
      </c>
      <c r="E399" s="157">
        <v>7.857</v>
      </c>
    </row>
    <row r="400" ht="57" spans="1:5">
      <c r="A400" s="156">
        <v>15052</v>
      </c>
      <c r="B400" s="156">
        <v>12192</v>
      </c>
      <c r="C400" s="156" t="s">
        <v>1165</v>
      </c>
      <c r="D400" s="156" t="s">
        <v>1435</v>
      </c>
      <c r="E400" s="157">
        <v>0.007</v>
      </c>
    </row>
    <row r="401" ht="57" spans="1:5">
      <c r="A401" s="156">
        <v>15055</v>
      </c>
      <c r="B401" s="156">
        <v>12192</v>
      </c>
      <c r="C401" s="156" t="s">
        <v>1165</v>
      </c>
      <c r="D401" s="156" t="s">
        <v>1436</v>
      </c>
      <c r="E401" s="157">
        <v>0.832</v>
      </c>
    </row>
    <row r="402" ht="57" spans="1:5">
      <c r="A402" s="156">
        <v>15071</v>
      </c>
      <c r="B402" s="156">
        <v>12192</v>
      </c>
      <c r="C402" s="156" t="s">
        <v>1165</v>
      </c>
      <c r="D402" s="156" t="s">
        <v>1437</v>
      </c>
      <c r="E402" s="157">
        <v>2.313</v>
      </c>
    </row>
    <row r="403" ht="57" spans="1:5">
      <c r="A403" s="156">
        <v>15109</v>
      </c>
      <c r="B403" s="156">
        <v>12192</v>
      </c>
      <c r="C403" s="156" t="s">
        <v>1165</v>
      </c>
      <c r="D403" s="156" t="s">
        <v>1438</v>
      </c>
      <c r="E403" s="157">
        <v>0.01</v>
      </c>
    </row>
    <row r="404" ht="71.25" spans="1:5">
      <c r="A404" s="156">
        <v>15114</v>
      </c>
      <c r="B404" s="156">
        <v>12192</v>
      </c>
      <c r="C404" s="156" t="s">
        <v>1165</v>
      </c>
      <c r="D404" s="156" t="s">
        <v>1439</v>
      </c>
      <c r="E404" s="157">
        <v>11.173</v>
      </c>
    </row>
    <row r="405" ht="71.25" spans="1:5">
      <c r="A405" s="156">
        <v>15116</v>
      </c>
      <c r="B405" s="156">
        <v>12192</v>
      </c>
      <c r="C405" s="156" t="s">
        <v>1165</v>
      </c>
      <c r="D405" s="156" t="s">
        <v>1440</v>
      </c>
      <c r="E405" s="157">
        <v>3.237</v>
      </c>
    </row>
    <row r="406" ht="71.25" spans="1:5">
      <c r="A406" s="156">
        <v>15118</v>
      </c>
      <c r="B406" s="156">
        <v>12192</v>
      </c>
      <c r="C406" s="156" t="s">
        <v>1165</v>
      </c>
      <c r="D406" s="156" t="s">
        <v>1441</v>
      </c>
      <c r="E406" s="157">
        <v>17.932</v>
      </c>
    </row>
    <row r="407" ht="71.25" spans="1:5">
      <c r="A407" s="156">
        <v>15122</v>
      </c>
      <c r="B407" s="156">
        <v>12192</v>
      </c>
      <c r="C407" s="156" t="s">
        <v>1165</v>
      </c>
      <c r="D407" s="156" t="s">
        <v>1442</v>
      </c>
      <c r="E407" s="157">
        <v>61.574</v>
      </c>
    </row>
    <row r="408" ht="71.25" spans="1:5">
      <c r="A408" s="156">
        <v>15124</v>
      </c>
      <c r="B408" s="156">
        <v>12192</v>
      </c>
      <c r="C408" s="156" t="s">
        <v>1165</v>
      </c>
      <c r="D408" s="156" t="s">
        <v>1443</v>
      </c>
      <c r="E408" s="157">
        <v>187.705</v>
      </c>
    </row>
    <row r="409" ht="42.75" spans="1:5">
      <c r="A409" s="156">
        <v>15135</v>
      </c>
      <c r="B409" s="156">
        <v>12192</v>
      </c>
      <c r="C409" s="156" t="s">
        <v>1165</v>
      </c>
      <c r="D409" s="156" t="s">
        <v>1444</v>
      </c>
      <c r="E409" s="157">
        <v>0.719</v>
      </c>
    </row>
    <row r="410" ht="57" spans="1:5">
      <c r="A410" s="156">
        <v>353</v>
      </c>
      <c r="B410" s="156">
        <v>12192</v>
      </c>
      <c r="C410" s="156" t="s">
        <v>1165</v>
      </c>
      <c r="D410" s="156" t="s">
        <v>1445</v>
      </c>
      <c r="E410" s="157">
        <v>2.843</v>
      </c>
    </row>
    <row r="411" ht="71.25" spans="1:5">
      <c r="A411" s="156">
        <v>355</v>
      </c>
      <c r="B411" s="156">
        <v>12192</v>
      </c>
      <c r="C411" s="156" t="s">
        <v>1165</v>
      </c>
      <c r="D411" s="156" t="s">
        <v>1446</v>
      </c>
      <c r="E411" s="157">
        <v>0.798</v>
      </c>
    </row>
    <row r="412" ht="71.25" spans="1:5">
      <c r="A412" s="156">
        <v>15268</v>
      </c>
      <c r="B412" s="156">
        <v>12192</v>
      </c>
      <c r="C412" s="156" t="s">
        <v>1165</v>
      </c>
      <c r="D412" s="156" t="s">
        <v>1447</v>
      </c>
      <c r="E412" s="157">
        <v>0.073</v>
      </c>
    </row>
    <row r="413" ht="57" spans="1:5">
      <c r="A413" s="156">
        <v>382</v>
      </c>
      <c r="B413" s="156">
        <v>12192</v>
      </c>
      <c r="C413" s="156" t="s">
        <v>1165</v>
      </c>
      <c r="D413" s="156" t="s">
        <v>1448</v>
      </c>
      <c r="E413" s="157">
        <v>18.16</v>
      </c>
    </row>
    <row r="414" ht="57" spans="1:5">
      <c r="A414" s="156">
        <v>396</v>
      </c>
      <c r="B414" s="156">
        <v>12192</v>
      </c>
      <c r="C414" s="156" t="s">
        <v>1165</v>
      </c>
      <c r="D414" s="156" t="s">
        <v>1449</v>
      </c>
      <c r="E414" s="157">
        <v>28.034</v>
      </c>
    </row>
    <row r="415" ht="57" spans="1:5">
      <c r="A415" s="156">
        <v>398</v>
      </c>
      <c r="B415" s="156">
        <v>12192</v>
      </c>
      <c r="C415" s="156" t="s">
        <v>1165</v>
      </c>
      <c r="D415" s="156" t="s">
        <v>1450</v>
      </c>
      <c r="E415" s="157">
        <v>499.327</v>
      </c>
    </row>
    <row r="416" ht="57" spans="1:5">
      <c r="A416" s="156">
        <v>402</v>
      </c>
      <c r="B416" s="156">
        <v>12192</v>
      </c>
      <c r="C416" s="156" t="s">
        <v>1165</v>
      </c>
      <c r="D416" s="156" t="s">
        <v>1451</v>
      </c>
      <c r="E416" s="157">
        <v>998.647</v>
      </c>
    </row>
    <row r="417" ht="57" spans="1:5">
      <c r="A417" s="156">
        <v>15505</v>
      </c>
      <c r="B417" s="156">
        <v>12192</v>
      </c>
      <c r="C417" s="156" t="s">
        <v>1165</v>
      </c>
      <c r="D417" s="156" t="s">
        <v>1452</v>
      </c>
      <c r="E417" s="157">
        <v>0.001</v>
      </c>
    </row>
    <row r="418" ht="57" spans="1:5">
      <c r="A418" s="156">
        <v>15507</v>
      </c>
      <c r="B418" s="156">
        <v>12192</v>
      </c>
      <c r="C418" s="156" t="s">
        <v>1165</v>
      </c>
      <c r="D418" s="156" t="s">
        <v>1453</v>
      </c>
      <c r="E418" s="157">
        <v>0.794</v>
      </c>
    </row>
    <row r="419" ht="57" spans="1:5">
      <c r="A419" s="156">
        <v>15509</v>
      </c>
      <c r="B419" s="156">
        <v>12192</v>
      </c>
      <c r="C419" s="156" t="s">
        <v>1165</v>
      </c>
      <c r="D419" s="156" t="s">
        <v>1454</v>
      </c>
      <c r="E419" s="157">
        <v>133.662</v>
      </c>
    </row>
    <row r="420" ht="57" spans="1:5">
      <c r="A420" s="156">
        <v>15511</v>
      </c>
      <c r="B420" s="156">
        <v>12192</v>
      </c>
      <c r="C420" s="156" t="s">
        <v>1165</v>
      </c>
      <c r="D420" s="156" t="s">
        <v>1455</v>
      </c>
      <c r="E420" s="157">
        <v>66.844</v>
      </c>
    </row>
    <row r="421" ht="57" spans="1:5">
      <c r="A421" s="156">
        <v>15513</v>
      </c>
      <c r="B421" s="156">
        <v>12192</v>
      </c>
      <c r="C421" s="156" t="s">
        <v>1165</v>
      </c>
      <c r="D421" s="156" t="s">
        <v>1456</v>
      </c>
      <c r="E421" s="157">
        <v>66.844</v>
      </c>
    </row>
    <row r="422" ht="57" spans="1:5">
      <c r="A422" s="156">
        <v>15515</v>
      </c>
      <c r="B422" s="156">
        <v>12192</v>
      </c>
      <c r="C422" s="156" t="s">
        <v>1165</v>
      </c>
      <c r="D422" s="156" t="s">
        <v>1457</v>
      </c>
      <c r="E422" s="157">
        <v>66.844</v>
      </c>
    </row>
    <row r="423" ht="57" spans="1:5">
      <c r="A423" s="156">
        <v>15517</v>
      </c>
      <c r="B423" s="156">
        <v>12192</v>
      </c>
      <c r="C423" s="156" t="s">
        <v>1165</v>
      </c>
      <c r="D423" s="156" t="s">
        <v>1458</v>
      </c>
      <c r="E423" s="157">
        <v>66.844</v>
      </c>
    </row>
    <row r="424" ht="57" spans="1:5">
      <c r="A424" s="156">
        <v>15519</v>
      </c>
      <c r="B424" s="156">
        <v>12192</v>
      </c>
      <c r="C424" s="156" t="s">
        <v>1165</v>
      </c>
      <c r="D424" s="156" t="s">
        <v>1459</v>
      </c>
      <c r="E424" s="157">
        <v>2.129</v>
      </c>
    </row>
    <row r="425" ht="57" spans="1:5">
      <c r="A425" s="156">
        <v>15521</v>
      </c>
      <c r="B425" s="156">
        <v>12192</v>
      </c>
      <c r="C425" s="156" t="s">
        <v>1165</v>
      </c>
      <c r="D425" s="156" t="s">
        <v>1460</v>
      </c>
      <c r="E425" s="157">
        <v>3.268</v>
      </c>
    </row>
    <row r="426" ht="57" spans="1:5">
      <c r="A426" s="156">
        <v>15528</v>
      </c>
      <c r="B426" s="156">
        <v>12192</v>
      </c>
      <c r="C426" s="156" t="s">
        <v>1165</v>
      </c>
      <c r="D426" s="156" t="s">
        <v>1461</v>
      </c>
      <c r="E426" s="157">
        <v>0.281</v>
      </c>
    </row>
    <row r="427" ht="57" spans="1:5">
      <c r="A427" s="156">
        <v>15530</v>
      </c>
      <c r="B427" s="156">
        <v>12192</v>
      </c>
      <c r="C427" s="156" t="s">
        <v>1165</v>
      </c>
      <c r="D427" s="156" t="s">
        <v>1462</v>
      </c>
      <c r="E427" s="157">
        <v>0.745</v>
      </c>
    </row>
    <row r="428" ht="57" spans="1:5">
      <c r="A428" s="156">
        <v>15532</v>
      </c>
      <c r="B428" s="156">
        <v>12192</v>
      </c>
      <c r="C428" s="156" t="s">
        <v>1165</v>
      </c>
      <c r="D428" s="156" t="s">
        <v>1463</v>
      </c>
      <c r="E428" s="157">
        <v>1.267</v>
      </c>
    </row>
    <row r="429" ht="57" spans="1:5">
      <c r="A429" s="156">
        <v>15534</v>
      </c>
      <c r="B429" s="156">
        <v>12192</v>
      </c>
      <c r="C429" s="156" t="s">
        <v>1165</v>
      </c>
      <c r="D429" s="156" t="s">
        <v>1464</v>
      </c>
      <c r="E429" s="157">
        <v>67.717</v>
      </c>
    </row>
    <row r="430" ht="57" spans="1:5">
      <c r="A430" s="156">
        <v>15536</v>
      </c>
      <c r="B430" s="156">
        <v>12192</v>
      </c>
      <c r="C430" s="156" t="s">
        <v>1165</v>
      </c>
      <c r="D430" s="156" t="s">
        <v>1465</v>
      </c>
      <c r="E430" s="157">
        <v>114.741</v>
      </c>
    </row>
    <row r="431" ht="57" spans="1:5">
      <c r="A431" s="156">
        <v>15538</v>
      </c>
      <c r="B431" s="156">
        <v>12192</v>
      </c>
      <c r="C431" s="156" t="s">
        <v>1165</v>
      </c>
      <c r="D431" s="156" t="s">
        <v>1466</v>
      </c>
      <c r="E431" s="157">
        <v>57.743</v>
      </c>
    </row>
    <row r="432" ht="57" spans="1:5">
      <c r="A432" s="156">
        <v>15540</v>
      </c>
      <c r="B432" s="156">
        <v>12192</v>
      </c>
      <c r="C432" s="156" t="s">
        <v>1165</v>
      </c>
      <c r="D432" s="156" t="s">
        <v>1467</v>
      </c>
      <c r="E432" s="157">
        <v>1.096</v>
      </c>
    </row>
    <row r="433" ht="57" spans="1:5">
      <c r="A433" s="156">
        <v>15543</v>
      </c>
      <c r="B433" s="156">
        <v>12192</v>
      </c>
      <c r="C433" s="156" t="s">
        <v>1165</v>
      </c>
      <c r="D433" s="156" t="s">
        <v>1468</v>
      </c>
      <c r="E433" s="157">
        <v>0.697</v>
      </c>
    </row>
    <row r="434" ht="57" spans="1:5">
      <c r="A434" s="156">
        <v>15546</v>
      </c>
      <c r="B434" s="156">
        <v>12192</v>
      </c>
      <c r="C434" s="156" t="s">
        <v>1165</v>
      </c>
      <c r="D434" s="156" t="s">
        <v>1469</v>
      </c>
      <c r="E434" s="157">
        <v>0.31</v>
      </c>
    </row>
    <row r="435" ht="57" spans="1:5">
      <c r="A435" s="156">
        <v>15549</v>
      </c>
      <c r="B435" s="156">
        <v>12192</v>
      </c>
      <c r="C435" s="156" t="s">
        <v>1165</v>
      </c>
      <c r="D435" s="156" t="s">
        <v>1470</v>
      </c>
      <c r="E435" s="157">
        <v>186.62</v>
      </c>
    </row>
    <row r="436" ht="57" spans="1:5">
      <c r="A436" s="156">
        <v>15551</v>
      </c>
      <c r="B436" s="156">
        <v>12192</v>
      </c>
      <c r="C436" s="156" t="s">
        <v>1165</v>
      </c>
      <c r="D436" s="156" t="s">
        <v>1470</v>
      </c>
      <c r="E436" s="157">
        <v>241.878</v>
      </c>
    </row>
    <row r="437" ht="57" spans="1:5">
      <c r="A437" s="156">
        <v>15555</v>
      </c>
      <c r="B437" s="156">
        <v>12192</v>
      </c>
      <c r="C437" s="156" t="s">
        <v>1165</v>
      </c>
      <c r="D437" s="156" t="s">
        <v>1471</v>
      </c>
      <c r="E437" s="157">
        <v>119.207</v>
      </c>
    </row>
    <row r="438" ht="71.25" spans="1:5">
      <c r="A438" s="156">
        <v>15557</v>
      </c>
      <c r="B438" s="156">
        <v>12192</v>
      </c>
      <c r="C438" s="156" t="s">
        <v>1165</v>
      </c>
      <c r="D438" s="156" t="s">
        <v>1472</v>
      </c>
      <c r="E438" s="157">
        <v>5.95</v>
      </c>
    </row>
    <row r="439" ht="71.25" spans="1:5">
      <c r="A439" s="156">
        <v>15559</v>
      </c>
      <c r="B439" s="156">
        <v>12192</v>
      </c>
      <c r="C439" s="156" t="s">
        <v>1165</v>
      </c>
      <c r="D439" s="156" t="s">
        <v>1473</v>
      </c>
      <c r="E439" s="157">
        <v>7.121</v>
      </c>
    </row>
    <row r="440" ht="71.25" spans="1:5">
      <c r="A440" s="156">
        <v>15561</v>
      </c>
      <c r="B440" s="156">
        <v>12192</v>
      </c>
      <c r="C440" s="156" t="s">
        <v>1165</v>
      </c>
      <c r="D440" s="156" t="s">
        <v>1474</v>
      </c>
      <c r="E440" s="157">
        <v>108.122</v>
      </c>
    </row>
    <row r="441" ht="71.25" spans="1:5">
      <c r="A441" s="156">
        <v>15563</v>
      </c>
      <c r="B441" s="156">
        <v>12192</v>
      </c>
      <c r="C441" s="156" t="s">
        <v>1165</v>
      </c>
      <c r="D441" s="156" t="s">
        <v>1475</v>
      </c>
      <c r="E441" s="157">
        <v>283.367</v>
      </c>
    </row>
    <row r="442" ht="57" spans="1:5">
      <c r="A442" s="156">
        <v>15565</v>
      </c>
      <c r="B442" s="156">
        <v>12192</v>
      </c>
      <c r="C442" s="156" t="s">
        <v>1165</v>
      </c>
      <c r="D442" s="156" t="s">
        <v>1476</v>
      </c>
      <c r="E442" s="157">
        <v>3.501</v>
      </c>
    </row>
    <row r="443" ht="71.25" spans="1:5">
      <c r="A443" s="156">
        <v>15567</v>
      </c>
      <c r="B443" s="156">
        <v>12192</v>
      </c>
      <c r="C443" s="156" t="s">
        <v>1165</v>
      </c>
      <c r="D443" s="156" t="s">
        <v>1477</v>
      </c>
      <c r="E443" s="157">
        <v>3.225</v>
      </c>
    </row>
    <row r="444" ht="57" spans="1:5">
      <c r="A444" s="156">
        <v>15569</v>
      </c>
      <c r="B444" s="156">
        <v>12192</v>
      </c>
      <c r="C444" s="156" t="s">
        <v>1165</v>
      </c>
      <c r="D444" s="156" t="s">
        <v>1478</v>
      </c>
      <c r="E444" s="157">
        <v>42.118</v>
      </c>
    </row>
    <row r="445" ht="57" spans="1:5">
      <c r="A445" s="156">
        <v>452</v>
      </c>
      <c r="B445" s="156">
        <v>12192</v>
      </c>
      <c r="C445" s="156" t="s">
        <v>1165</v>
      </c>
      <c r="D445" s="156" t="s">
        <v>1479</v>
      </c>
      <c r="E445" s="157">
        <v>998.356</v>
      </c>
    </row>
    <row r="446" ht="57" spans="1:5">
      <c r="A446" s="156">
        <v>16602</v>
      </c>
      <c r="B446" s="156">
        <v>12192</v>
      </c>
      <c r="C446" s="156" t="s">
        <v>1165</v>
      </c>
      <c r="D446" s="156" t="s">
        <v>1480</v>
      </c>
      <c r="E446" s="157">
        <v>1099.703</v>
      </c>
    </row>
    <row r="447" ht="71.25" spans="1:5">
      <c r="A447" s="156">
        <v>466</v>
      </c>
      <c r="B447" s="156">
        <v>12192</v>
      </c>
      <c r="C447" s="156" t="s">
        <v>1165</v>
      </c>
      <c r="D447" s="156" t="s">
        <v>1481</v>
      </c>
      <c r="E447" s="157">
        <v>0.247</v>
      </c>
    </row>
    <row r="448" ht="71.25" spans="1:5">
      <c r="A448" s="156">
        <v>468</v>
      </c>
      <c r="B448" s="156">
        <v>12192</v>
      </c>
      <c r="C448" s="156" t="s">
        <v>1165</v>
      </c>
      <c r="D448" s="156" t="s">
        <v>1482</v>
      </c>
      <c r="E448" s="157">
        <v>0.067</v>
      </c>
    </row>
    <row r="449" ht="57" spans="1:5">
      <c r="A449" s="156">
        <v>21498</v>
      </c>
      <c r="B449" s="156">
        <v>12192</v>
      </c>
      <c r="C449" s="156" t="s">
        <v>1165</v>
      </c>
      <c r="D449" s="156" t="s">
        <v>1483</v>
      </c>
      <c r="E449" s="157">
        <v>6.149</v>
      </c>
    </row>
    <row r="450" ht="42.75" spans="1:5">
      <c r="A450" s="156">
        <v>21500</v>
      </c>
      <c r="B450" s="156">
        <v>12192</v>
      </c>
      <c r="C450" s="156" t="s">
        <v>1165</v>
      </c>
      <c r="D450" s="156" t="s">
        <v>1484</v>
      </c>
      <c r="E450" s="157">
        <v>250.178</v>
      </c>
    </row>
    <row r="451" ht="57" spans="1:5">
      <c r="A451" s="156">
        <v>21502</v>
      </c>
      <c r="B451" s="156">
        <v>12192</v>
      </c>
      <c r="C451" s="156" t="s">
        <v>1165</v>
      </c>
      <c r="D451" s="156" t="s">
        <v>1485</v>
      </c>
      <c r="E451" s="157">
        <v>10.655</v>
      </c>
    </row>
    <row r="452" ht="57" spans="1:5">
      <c r="A452" s="156">
        <v>21761</v>
      </c>
      <c r="B452" s="156">
        <v>12192</v>
      </c>
      <c r="C452" s="156" t="s">
        <v>1165</v>
      </c>
      <c r="D452" s="156" t="s">
        <v>1486</v>
      </c>
      <c r="E452" s="157">
        <v>139.66</v>
      </c>
    </row>
    <row r="453" ht="57" spans="1:5">
      <c r="A453" s="156">
        <v>21764</v>
      </c>
      <c r="B453" s="156">
        <v>12192</v>
      </c>
      <c r="C453" s="156" t="s">
        <v>1165</v>
      </c>
      <c r="D453" s="156" t="s">
        <v>1487</v>
      </c>
      <c r="E453" s="157">
        <v>18.902</v>
      </c>
    </row>
    <row r="454" ht="71.25" spans="1:5">
      <c r="A454" s="156">
        <v>21798</v>
      </c>
      <c r="B454" s="156">
        <v>12192</v>
      </c>
      <c r="C454" s="156" t="s">
        <v>1165</v>
      </c>
      <c r="D454" s="156" t="s">
        <v>1488</v>
      </c>
      <c r="E454" s="157">
        <v>15.663</v>
      </c>
    </row>
    <row r="455" ht="71.25" spans="1:5">
      <c r="A455" s="156">
        <v>488</v>
      </c>
      <c r="B455" s="156">
        <v>12192</v>
      </c>
      <c r="C455" s="156" t="s">
        <v>1165</v>
      </c>
      <c r="D455" s="156" t="s">
        <v>1489</v>
      </c>
      <c r="E455" s="157">
        <v>117.754</v>
      </c>
    </row>
    <row r="456" ht="71.25" spans="1:5">
      <c r="A456" s="156">
        <v>522</v>
      </c>
      <c r="B456" s="156">
        <v>12192</v>
      </c>
      <c r="C456" s="156" t="s">
        <v>1165</v>
      </c>
      <c r="D456" s="156" t="s">
        <v>1490</v>
      </c>
      <c r="E456" s="157">
        <v>6.634</v>
      </c>
    </row>
    <row r="457" ht="71.25" spans="1:5">
      <c r="A457" s="156">
        <v>524</v>
      </c>
      <c r="B457" s="156">
        <v>12192</v>
      </c>
      <c r="C457" s="156" t="s">
        <v>1165</v>
      </c>
      <c r="D457" s="156" t="s">
        <v>1491</v>
      </c>
      <c r="E457" s="157">
        <v>0.471</v>
      </c>
    </row>
    <row r="458" ht="57" spans="1:5">
      <c r="A458" s="156">
        <v>22791</v>
      </c>
      <c r="B458" s="156">
        <v>12192</v>
      </c>
      <c r="C458" s="156" t="s">
        <v>1165</v>
      </c>
      <c r="D458" s="156" t="s">
        <v>1492</v>
      </c>
      <c r="E458" s="157">
        <v>6.959</v>
      </c>
    </row>
    <row r="459" ht="71.25" spans="1:5">
      <c r="A459" s="156">
        <v>22802</v>
      </c>
      <c r="B459" s="156">
        <v>12192</v>
      </c>
      <c r="C459" s="156" t="s">
        <v>1165</v>
      </c>
      <c r="D459" s="156" t="s">
        <v>1493</v>
      </c>
      <c r="E459" s="157">
        <v>0.082</v>
      </c>
    </row>
    <row r="460" ht="57" spans="1:5">
      <c r="A460" s="156">
        <v>22957</v>
      </c>
      <c r="B460" s="156">
        <v>12192</v>
      </c>
      <c r="C460" s="156" t="s">
        <v>1165</v>
      </c>
      <c r="D460" s="156" t="s">
        <v>1494</v>
      </c>
      <c r="E460" s="157">
        <v>1.593</v>
      </c>
    </row>
    <row r="461" ht="71.25" spans="1:5">
      <c r="A461" s="156">
        <v>22961</v>
      </c>
      <c r="B461" s="156">
        <v>12192</v>
      </c>
      <c r="C461" s="156" t="s">
        <v>1165</v>
      </c>
      <c r="D461" s="156" t="s">
        <v>1495</v>
      </c>
      <c r="E461" s="157">
        <v>119.451</v>
      </c>
    </row>
    <row r="462" ht="42.75" spans="1:5">
      <c r="A462" s="156">
        <v>24647</v>
      </c>
      <c r="B462" s="156">
        <v>12192</v>
      </c>
      <c r="C462" s="156" t="s">
        <v>1165</v>
      </c>
      <c r="D462" s="156" t="s">
        <v>1496</v>
      </c>
      <c r="E462" s="157">
        <v>1112.055</v>
      </c>
    </row>
    <row r="463" ht="57" spans="1:5">
      <c r="A463" s="156">
        <v>554</v>
      </c>
      <c r="B463" s="156">
        <v>12192</v>
      </c>
      <c r="C463" s="156" t="s">
        <v>1165</v>
      </c>
      <c r="D463" s="156" t="s">
        <v>1497</v>
      </c>
      <c r="E463" s="157">
        <v>283.162</v>
      </c>
    </row>
    <row r="464" ht="71.25" spans="1:5">
      <c r="A464" s="156">
        <v>25294</v>
      </c>
      <c r="B464" s="156">
        <v>12192</v>
      </c>
      <c r="C464" s="156" t="s">
        <v>1165</v>
      </c>
      <c r="D464" s="156" t="s">
        <v>1498</v>
      </c>
      <c r="E464" s="157">
        <v>7.008</v>
      </c>
    </row>
    <row r="465" ht="57" spans="1:5">
      <c r="A465" s="156">
        <v>25459</v>
      </c>
      <c r="B465" s="156">
        <v>12192</v>
      </c>
      <c r="C465" s="156" t="s">
        <v>1165</v>
      </c>
      <c r="D465" s="156" t="s">
        <v>1499</v>
      </c>
      <c r="E465" s="157">
        <v>3.328</v>
      </c>
    </row>
    <row r="466" ht="57" spans="1:5">
      <c r="A466" s="156">
        <v>25477</v>
      </c>
      <c r="B466" s="156">
        <v>12192</v>
      </c>
      <c r="C466" s="156" t="s">
        <v>1165</v>
      </c>
      <c r="D466" s="156" t="s">
        <v>1500</v>
      </c>
      <c r="E466" s="157">
        <v>5.33</v>
      </c>
    </row>
    <row r="467" ht="57" spans="1:5">
      <c r="A467" s="156">
        <v>25479</v>
      </c>
      <c r="B467" s="156">
        <v>12192</v>
      </c>
      <c r="C467" s="156" t="s">
        <v>1165</v>
      </c>
      <c r="D467" s="156" t="s">
        <v>1501</v>
      </c>
      <c r="E467" s="157">
        <v>6.8</v>
      </c>
    </row>
    <row r="468" ht="57" spans="1:5">
      <c r="A468" s="156">
        <v>25483</v>
      </c>
      <c r="B468" s="156">
        <v>12192</v>
      </c>
      <c r="C468" s="156" t="s">
        <v>1165</v>
      </c>
      <c r="D468" s="156" t="s">
        <v>1502</v>
      </c>
      <c r="E468" s="157">
        <v>0.354</v>
      </c>
    </row>
    <row r="469" ht="57" spans="1:5">
      <c r="A469" s="156">
        <v>25486</v>
      </c>
      <c r="B469" s="156">
        <v>12192</v>
      </c>
      <c r="C469" s="156" t="s">
        <v>1165</v>
      </c>
      <c r="D469" s="156" t="s">
        <v>1503</v>
      </c>
      <c r="E469" s="157">
        <v>0.001</v>
      </c>
    </row>
    <row r="470" ht="57" spans="1:5">
      <c r="A470" s="156">
        <v>25490</v>
      </c>
      <c r="B470" s="156">
        <v>12192</v>
      </c>
      <c r="C470" s="156" t="s">
        <v>1165</v>
      </c>
      <c r="D470" s="156" t="s">
        <v>1504</v>
      </c>
      <c r="E470" s="157">
        <v>205.531</v>
      </c>
    </row>
    <row r="471" ht="57" spans="1:5">
      <c r="A471" s="156">
        <v>25492</v>
      </c>
      <c r="B471" s="156">
        <v>12192</v>
      </c>
      <c r="C471" s="156" t="s">
        <v>1165</v>
      </c>
      <c r="D471" s="156" t="s">
        <v>1505</v>
      </c>
      <c r="E471" s="157">
        <v>0.054</v>
      </c>
    </row>
    <row r="472" ht="57" spans="1:5">
      <c r="A472" s="156">
        <v>25496</v>
      </c>
      <c r="B472" s="156">
        <v>12192</v>
      </c>
      <c r="C472" s="156" t="s">
        <v>1165</v>
      </c>
      <c r="D472" s="156" t="s">
        <v>1506</v>
      </c>
      <c r="E472" s="157">
        <v>0.005</v>
      </c>
    </row>
    <row r="473" ht="57" spans="1:5">
      <c r="A473" s="156">
        <v>25500</v>
      </c>
      <c r="B473" s="156">
        <v>12192</v>
      </c>
      <c r="C473" s="156" t="s">
        <v>1165</v>
      </c>
      <c r="D473" s="156" t="s">
        <v>1507</v>
      </c>
      <c r="E473" s="157">
        <v>0.433</v>
      </c>
    </row>
    <row r="474" ht="57" spans="1:5">
      <c r="A474" s="156">
        <v>25502</v>
      </c>
      <c r="B474" s="156">
        <v>12192</v>
      </c>
      <c r="C474" s="156" t="s">
        <v>1165</v>
      </c>
      <c r="D474" s="156" t="s">
        <v>1508</v>
      </c>
      <c r="E474" s="157">
        <v>0.757</v>
      </c>
    </row>
    <row r="475" ht="57" spans="1:5">
      <c r="A475" s="156">
        <v>25505</v>
      </c>
      <c r="B475" s="156">
        <v>12192</v>
      </c>
      <c r="C475" s="156" t="s">
        <v>1165</v>
      </c>
      <c r="D475" s="156" t="s">
        <v>1509</v>
      </c>
      <c r="E475" s="157">
        <v>1.741</v>
      </c>
    </row>
    <row r="476" ht="57" spans="1:5">
      <c r="A476" s="156">
        <v>572</v>
      </c>
      <c r="B476" s="156">
        <v>12192</v>
      </c>
      <c r="C476" s="156" t="s">
        <v>1165</v>
      </c>
      <c r="D476" s="156" t="s">
        <v>1510</v>
      </c>
      <c r="E476" s="157">
        <v>1.2</v>
      </c>
    </row>
    <row r="477" ht="71.25" spans="1:5">
      <c r="A477" s="156">
        <v>574</v>
      </c>
      <c r="B477" s="156">
        <v>12192</v>
      </c>
      <c r="C477" s="156" t="s">
        <v>1165</v>
      </c>
      <c r="D477" s="156" t="s">
        <v>1511</v>
      </c>
      <c r="E477" s="157">
        <v>1.98</v>
      </c>
    </row>
    <row r="478" ht="71.25" spans="1:5">
      <c r="A478" s="156">
        <v>576</v>
      </c>
      <c r="B478" s="156">
        <v>12192</v>
      </c>
      <c r="C478" s="156" t="s">
        <v>1165</v>
      </c>
      <c r="D478" s="156" t="s">
        <v>1512</v>
      </c>
      <c r="E478" s="157">
        <v>8.173</v>
      </c>
    </row>
    <row r="479" ht="57" spans="1:5">
      <c r="A479" s="156">
        <v>25893</v>
      </c>
      <c r="B479" s="156">
        <v>12192</v>
      </c>
      <c r="C479" s="156" t="s">
        <v>1165</v>
      </c>
      <c r="D479" s="156" t="s">
        <v>1513</v>
      </c>
      <c r="E479" s="157">
        <v>0.002</v>
      </c>
    </row>
    <row r="480" ht="57" spans="1:5">
      <c r="A480" s="156">
        <v>25937</v>
      </c>
      <c r="B480" s="156">
        <v>12192</v>
      </c>
      <c r="C480" s="156" t="s">
        <v>1165</v>
      </c>
      <c r="D480" s="156" t="s">
        <v>1514</v>
      </c>
      <c r="E480" s="157">
        <v>27.385</v>
      </c>
    </row>
    <row r="481" ht="57" spans="1:5">
      <c r="A481" s="156">
        <v>25939</v>
      </c>
      <c r="B481" s="156">
        <v>12192</v>
      </c>
      <c r="C481" s="156" t="s">
        <v>1165</v>
      </c>
      <c r="D481" s="156" t="s">
        <v>1515</v>
      </c>
      <c r="E481" s="157">
        <v>257.536</v>
      </c>
    </row>
    <row r="482" ht="57" spans="1:5">
      <c r="A482" s="156">
        <v>25947</v>
      </c>
      <c r="B482" s="156">
        <v>12192</v>
      </c>
      <c r="C482" s="156" t="s">
        <v>1165</v>
      </c>
      <c r="D482" s="156" t="s">
        <v>1516</v>
      </c>
      <c r="E482" s="157">
        <v>209.746</v>
      </c>
    </row>
    <row r="483" ht="57" spans="1:5">
      <c r="A483" s="156">
        <v>25949</v>
      </c>
      <c r="B483" s="156">
        <v>12192</v>
      </c>
      <c r="C483" s="156" t="s">
        <v>1165</v>
      </c>
      <c r="D483" s="156" t="s">
        <v>1517</v>
      </c>
      <c r="E483" s="157">
        <v>0.715</v>
      </c>
    </row>
    <row r="484" ht="57" spans="1:5">
      <c r="A484" s="156">
        <v>25952</v>
      </c>
      <c r="B484" s="156">
        <v>12192</v>
      </c>
      <c r="C484" s="156" t="s">
        <v>1165</v>
      </c>
      <c r="D484" s="156" t="s">
        <v>1518</v>
      </c>
      <c r="E484" s="157">
        <v>7.143</v>
      </c>
    </row>
    <row r="485" ht="71.25" spans="1:5">
      <c r="A485" s="156">
        <v>25958</v>
      </c>
      <c r="B485" s="156">
        <v>12192</v>
      </c>
      <c r="C485" s="156" t="s">
        <v>1165</v>
      </c>
      <c r="D485" s="156" t="s">
        <v>1519</v>
      </c>
      <c r="E485" s="157">
        <v>41.945</v>
      </c>
    </row>
    <row r="486" ht="57" spans="1:5">
      <c r="A486" s="156">
        <v>25961</v>
      </c>
      <c r="B486" s="156">
        <v>12192</v>
      </c>
      <c r="C486" s="156" t="s">
        <v>1165</v>
      </c>
      <c r="D486" s="156" t="s">
        <v>1520</v>
      </c>
      <c r="E486" s="157">
        <v>4.327</v>
      </c>
    </row>
    <row r="487" ht="71.25" spans="1:5">
      <c r="A487" s="156">
        <v>25964</v>
      </c>
      <c r="B487" s="156">
        <v>12192</v>
      </c>
      <c r="C487" s="156" t="s">
        <v>1165</v>
      </c>
      <c r="D487" s="156" t="s">
        <v>1521</v>
      </c>
      <c r="E487" s="157">
        <v>0.55</v>
      </c>
    </row>
    <row r="488" ht="71.25" spans="1:5">
      <c r="A488" s="156">
        <v>25966</v>
      </c>
      <c r="B488" s="156">
        <v>12192</v>
      </c>
      <c r="C488" s="156" t="s">
        <v>1165</v>
      </c>
      <c r="D488" s="156" t="s">
        <v>1522</v>
      </c>
      <c r="E488" s="157">
        <v>29.765</v>
      </c>
    </row>
    <row r="489" ht="71.25" spans="1:5">
      <c r="A489" s="156">
        <v>25969</v>
      </c>
      <c r="B489" s="156">
        <v>12192</v>
      </c>
      <c r="C489" s="156" t="s">
        <v>1165</v>
      </c>
      <c r="D489" s="156" t="s">
        <v>1523</v>
      </c>
      <c r="E489" s="157">
        <v>2.163</v>
      </c>
    </row>
    <row r="490" ht="71.25" spans="1:5">
      <c r="A490" s="156">
        <v>25971</v>
      </c>
      <c r="B490" s="156">
        <v>12192</v>
      </c>
      <c r="C490" s="156" t="s">
        <v>1165</v>
      </c>
      <c r="D490" s="156" t="s">
        <v>1524</v>
      </c>
      <c r="E490" s="157">
        <v>0.002</v>
      </c>
    </row>
    <row r="491" ht="71.25" spans="1:5">
      <c r="A491" s="156">
        <v>25974</v>
      </c>
      <c r="B491" s="156">
        <v>12192</v>
      </c>
      <c r="C491" s="156" t="s">
        <v>1165</v>
      </c>
      <c r="D491" s="156" t="s">
        <v>1525</v>
      </c>
      <c r="E491" s="157">
        <v>1.719</v>
      </c>
    </row>
    <row r="492" ht="71.25" spans="1:5">
      <c r="A492" s="156">
        <v>25976</v>
      </c>
      <c r="B492" s="156">
        <v>12192</v>
      </c>
      <c r="C492" s="156" t="s">
        <v>1165</v>
      </c>
      <c r="D492" s="156" t="s">
        <v>1526</v>
      </c>
      <c r="E492" s="157">
        <v>0.242</v>
      </c>
    </row>
    <row r="493" ht="71.25" spans="1:5">
      <c r="A493" s="156">
        <v>25978</v>
      </c>
      <c r="B493" s="156">
        <v>12192</v>
      </c>
      <c r="C493" s="156" t="s">
        <v>1165</v>
      </c>
      <c r="D493" s="156" t="s">
        <v>1527</v>
      </c>
      <c r="E493" s="157">
        <v>0.036</v>
      </c>
    </row>
    <row r="494" ht="57" spans="1:5">
      <c r="A494" s="156">
        <v>25990</v>
      </c>
      <c r="B494" s="156">
        <v>12192</v>
      </c>
      <c r="C494" s="156" t="s">
        <v>1165</v>
      </c>
      <c r="D494" s="156" t="s">
        <v>1528</v>
      </c>
      <c r="E494" s="157">
        <v>31.577</v>
      </c>
    </row>
    <row r="495" ht="57" spans="1:5">
      <c r="A495" s="156">
        <v>25992</v>
      </c>
      <c r="B495" s="156">
        <v>12192</v>
      </c>
      <c r="C495" s="156" t="s">
        <v>1165</v>
      </c>
      <c r="D495" s="156" t="s">
        <v>1529</v>
      </c>
      <c r="E495" s="157">
        <v>20.861</v>
      </c>
    </row>
    <row r="496" ht="57" spans="1:5">
      <c r="A496" s="156">
        <v>25994</v>
      </c>
      <c r="B496" s="156">
        <v>12192</v>
      </c>
      <c r="C496" s="156" t="s">
        <v>1165</v>
      </c>
      <c r="D496" s="156" t="s">
        <v>1530</v>
      </c>
      <c r="E496" s="157">
        <v>2.753</v>
      </c>
    </row>
    <row r="497" ht="57" spans="1:5">
      <c r="A497" s="156">
        <v>25996</v>
      </c>
      <c r="B497" s="156">
        <v>12192</v>
      </c>
      <c r="C497" s="156" t="s">
        <v>1165</v>
      </c>
      <c r="D497" s="156" t="s">
        <v>1531</v>
      </c>
      <c r="E497" s="157">
        <v>9.673</v>
      </c>
    </row>
    <row r="498" ht="57" spans="1:5">
      <c r="A498" s="156">
        <v>25998</v>
      </c>
      <c r="B498" s="156">
        <v>12192</v>
      </c>
      <c r="C498" s="156" t="s">
        <v>1165</v>
      </c>
      <c r="D498" s="156" t="s">
        <v>1532</v>
      </c>
      <c r="E498" s="157">
        <v>172.666</v>
      </c>
    </row>
    <row r="499" ht="57" spans="1:5">
      <c r="A499" s="156">
        <v>26000</v>
      </c>
      <c r="B499" s="156">
        <v>12192</v>
      </c>
      <c r="C499" s="156" t="s">
        <v>1165</v>
      </c>
      <c r="D499" s="156" t="s">
        <v>1533</v>
      </c>
      <c r="E499" s="157">
        <v>0.001</v>
      </c>
    </row>
    <row r="500" ht="57" spans="1:5">
      <c r="A500" s="156">
        <v>26002</v>
      </c>
      <c r="B500" s="156">
        <v>12192</v>
      </c>
      <c r="C500" s="156" t="s">
        <v>1165</v>
      </c>
      <c r="D500" s="156" t="s">
        <v>1534</v>
      </c>
      <c r="E500" s="157">
        <v>16.609</v>
      </c>
    </row>
    <row r="501" ht="57" spans="1:5">
      <c r="A501" s="156">
        <v>26015</v>
      </c>
      <c r="B501" s="156">
        <v>12192</v>
      </c>
      <c r="C501" s="156" t="s">
        <v>1165</v>
      </c>
      <c r="D501" s="156" t="s">
        <v>1535</v>
      </c>
      <c r="E501" s="157">
        <v>9.68</v>
      </c>
    </row>
    <row r="502" ht="71.25" spans="1:5">
      <c r="A502" s="156">
        <v>26017</v>
      </c>
      <c r="B502" s="156">
        <v>12192</v>
      </c>
      <c r="C502" s="156" t="s">
        <v>1165</v>
      </c>
      <c r="D502" s="156" t="s">
        <v>1536</v>
      </c>
      <c r="E502" s="157">
        <v>81.268</v>
      </c>
    </row>
    <row r="503" ht="57" spans="1:5">
      <c r="A503" s="156">
        <v>26019</v>
      </c>
      <c r="B503" s="156">
        <v>12192</v>
      </c>
      <c r="C503" s="156" t="s">
        <v>1165</v>
      </c>
      <c r="D503" s="156" t="s">
        <v>1537</v>
      </c>
      <c r="E503" s="157">
        <v>6.135</v>
      </c>
    </row>
    <row r="504" ht="71.25" spans="1:5">
      <c r="A504" s="156">
        <v>32625</v>
      </c>
      <c r="B504" s="156">
        <v>12192</v>
      </c>
      <c r="C504" s="156" t="s">
        <v>1165</v>
      </c>
      <c r="D504" s="156" t="s">
        <v>1538</v>
      </c>
      <c r="E504" s="157">
        <v>0.058</v>
      </c>
    </row>
    <row r="505" ht="71.25" spans="1:5">
      <c r="A505" s="156">
        <v>34550</v>
      </c>
      <c r="B505" s="156">
        <v>12192</v>
      </c>
      <c r="C505" s="156" t="s">
        <v>1165</v>
      </c>
      <c r="D505" s="156" t="s">
        <v>1539</v>
      </c>
      <c r="E505" s="157">
        <v>0.3</v>
      </c>
    </row>
    <row r="506" ht="42.75" spans="1:5">
      <c r="A506" s="156">
        <v>34960</v>
      </c>
      <c r="B506" s="156">
        <v>12192</v>
      </c>
      <c r="C506" s="156" t="s">
        <v>1165</v>
      </c>
      <c r="D506" s="156" t="s">
        <v>1540</v>
      </c>
      <c r="E506" s="157">
        <v>5.54</v>
      </c>
    </row>
    <row r="507" ht="71.25" spans="1:5">
      <c r="A507" s="156">
        <v>690</v>
      </c>
      <c r="B507" s="156">
        <v>12192</v>
      </c>
      <c r="C507" s="156" t="s">
        <v>1165</v>
      </c>
      <c r="D507" s="156" t="s">
        <v>1541</v>
      </c>
      <c r="E507" s="157">
        <v>143.473</v>
      </c>
    </row>
    <row r="508" ht="71.25" spans="1:5">
      <c r="A508" s="156">
        <v>692</v>
      </c>
      <c r="B508" s="156">
        <v>12192</v>
      </c>
      <c r="C508" s="156" t="s">
        <v>1165</v>
      </c>
      <c r="D508" s="156" t="s">
        <v>1542</v>
      </c>
      <c r="E508" s="157">
        <v>7.187</v>
      </c>
    </row>
    <row r="509" ht="57" spans="1:5">
      <c r="A509" s="156">
        <v>694</v>
      </c>
      <c r="B509" s="156">
        <v>12192</v>
      </c>
      <c r="C509" s="156" t="s">
        <v>1165</v>
      </c>
      <c r="D509" s="156" t="s">
        <v>1543</v>
      </c>
      <c r="E509" s="157">
        <v>13.994</v>
      </c>
    </row>
    <row r="510" ht="71.25" spans="1:5">
      <c r="A510" s="156">
        <v>696</v>
      </c>
      <c r="B510" s="156">
        <v>12192</v>
      </c>
      <c r="C510" s="156" t="s">
        <v>1165</v>
      </c>
      <c r="D510" s="156" t="s">
        <v>1544</v>
      </c>
      <c r="E510" s="157">
        <v>0.733</v>
      </c>
    </row>
    <row r="511" ht="71.25" spans="1:5">
      <c r="A511" s="156">
        <v>698</v>
      </c>
      <c r="B511" s="156">
        <v>12192</v>
      </c>
      <c r="C511" s="156" t="s">
        <v>1165</v>
      </c>
      <c r="D511" s="156" t="s">
        <v>1545</v>
      </c>
      <c r="E511" s="157">
        <v>91.083</v>
      </c>
    </row>
    <row r="512" ht="71.25" spans="1:5">
      <c r="A512" s="156">
        <v>700</v>
      </c>
      <c r="B512" s="156">
        <v>12192</v>
      </c>
      <c r="C512" s="156" t="s">
        <v>1165</v>
      </c>
      <c r="D512" s="156" t="s">
        <v>1546</v>
      </c>
      <c r="E512" s="157">
        <v>139.289</v>
      </c>
    </row>
    <row r="513" ht="71.25" spans="1:5">
      <c r="A513" s="156">
        <v>35808</v>
      </c>
      <c r="B513" s="156">
        <v>12192</v>
      </c>
      <c r="C513" s="156" t="s">
        <v>1165</v>
      </c>
      <c r="D513" s="156" t="s">
        <v>1547</v>
      </c>
      <c r="E513" s="157">
        <v>26.126</v>
      </c>
    </row>
    <row r="514" ht="71.25" spans="1:5">
      <c r="A514" s="156">
        <v>35934</v>
      </c>
      <c r="B514" s="156">
        <v>12192</v>
      </c>
      <c r="C514" s="156" t="s">
        <v>1165</v>
      </c>
      <c r="D514" s="156" t="s">
        <v>1548</v>
      </c>
      <c r="E514" s="157">
        <v>34.403</v>
      </c>
    </row>
    <row r="515" ht="71.25" spans="1:5">
      <c r="A515" s="156">
        <v>35939</v>
      </c>
      <c r="B515" s="156">
        <v>12192</v>
      </c>
      <c r="C515" s="156" t="s">
        <v>1165</v>
      </c>
      <c r="D515" s="156" t="s">
        <v>1549</v>
      </c>
      <c r="E515" s="157">
        <v>0.003</v>
      </c>
    </row>
    <row r="516" ht="71.25" spans="1:5">
      <c r="A516" s="156">
        <v>36301</v>
      </c>
      <c r="B516" s="156">
        <v>12192</v>
      </c>
      <c r="C516" s="156" t="s">
        <v>1165</v>
      </c>
      <c r="D516" s="156" t="s">
        <v>1550</v>
      </c>
      <c r="E516" s="157">
        <v>37.67</v>
      </c>
    </row>
    <row r="517" ht="71.25" spans="1:5">
      <c r="A517" s="156">
        <v>36303</v>
      </c>
      <c r="B517" s="156">
        <v>12192</v>
      </c>
      <c r="C517" s="156" t="s">
        <v>1165</v>
      </c>
      <c r="D517" s="156" t="s">
        <v>1551</v>
      </c>
      <c r="E517" s="157">
        <v>0.014</v>
      </c>
    </row>
    <row r="518" ht="57" spans="1:5">
      <c r="A518" s="156">
        <v>36325</v>
      </c>
      <c r="B518" s="156">
        <v>12192</v>
      </c>
      <c r="C518" s="156" t="s">
        <v>1165</v>
      </c>
      <c r="D518" s="156" t="s">
        <v>1552</v>
      </c>
      <c r="E518" s="157">
        <v>86.331</v>
      </c>
    </row>
    <row r="519" ht="85.5" spans="1:5">
      <c r="A519" s="156">
        <v>36445</v>
      </c>
      <c r="B519" s="156">
        <v>12192</v>
      </c>
      <c r="C519" s="156" t="s">
        <v>1165</v>
      </c>
      <c r="D519" s="156" t="s">
        <v>1553</v>
      </c>
      <c r="E519" s="157">
        <v>177.952</v>
      </c>
    </row>
    <row r="520" ht="57" spans="1:5">
      <c r="A520" s="156">
        <v>36447</v>
      </c>
      <c r="B520" s="156">
        <v>12192</v>
      </c>
      <c r="C520" s="156" t="s">
        <v>1165</v>
      </c>
      <c r="D520" s="156" t="s">
        <v>1554</v>
      </c>
      <c r="E520" s="157">
        <v>246.956</v>
      </c>
    </row>
    <row r="521" ht="42.75" spans="1:5">
      <c r="A521" s="156">
        <v>14140</v>
      </c>
      <c r="B521" s="156">
        <v>12192</v>
      </c>
      <c r="C521" s="156" t="s">
        <v>1165</v>
      </c>
      <c r="D521" s="156" t="s">
        <v>1555</v>
      </c>
      <c r="E521" s="157">
        <v>506266.751</v>
      </c>
    </row>
    <row r="522" ht="57" spans="1:5">
      <c r="A522" s="156">
        <v>38780</v>
      </c>
      <c r="B522" s="156">
        <v>12192</v>
      </c>
      <c r="C522" s="156" t="s">
        <v>1165</v>
      </c>
      <c r="D522" s="156" t="s">
        <v>1556</v>
      </c>
      <c r="E522" s="157">
        <v>1307.753</v>
      </c>
    </row>
    <row r="523" ht="57" spans="1:5">
      <c r="A523" s="156">
        <v>14508</v>
      </c>
      <c r="B523" s="156">
        <v>12192</v>
      </c>
      <c r="C523" s="156" t="s">
        <v>1165</v>
      </c>
      <c r="D523" s="156" t="s">
        <v>1557</v>
      </c>
      <c r="E523" s="157">
        <v>8671.649</v>
      </c>
    </row>
    <row r="524" ht="71.25" spans="1:5">
      <c r="A524" s="156">
        <v>41323</v>
      </c>
      <c r="B524" s="156">
        <v>12192</v>
      </c>
      <c r="C524" s="156" t="s">
        <v>1165</v>
      </c>
      <c r="D524" s="156" t="s">
        <v>1558</v>
      </c>
      <c r="E524" s="157">
        <v>2.016</v>
      </c>
    </row>
    <row r="525" ht="71.25" spans="1:5">
      <c r="A525" s="156">
        <v>41325</v>
      </c>
      <c r="B525" s="156">
        <v>12192</v>
      </c>
      <c r="C525" s="156" t="s">
        <v>1165</v>
      </c>
      <c r="D525" s="156" t="s">
        <v>1559</v>
      </c>
      <c r="E525" s="157">
        <v>0.506</v>
      </c>
    </row>
    <row r="526" ht="57" spans="1:5">
      <c r="A526" s="156">
        <v>41460</v>
      </c>
      <c r="B526" s="156">
        <v>12192</v>
      </c>
      <c r="C526" s="156" t="s">
        <v>1165</v>
      </c>
      <c r="D526" s="156" t="s">
        <v>1560</v>
      </c>
      <c r="E526" s="157">
        <v>7.405</v>
      </c>
    </row>
    <row r="527" ht="57" spans="1:5">
      <c r="A527" s="156">
        <v>41756</v>
      </c>
      <c r="B527" s="156">
        <v>12192</v>
      </c>
      <c r="C527" s="156" t="s">
        <v>1165</v>
      </c>
      <c r="D527" s="156" t="s">
        <v>1561</v>
      </c>
      <c r="E527" s="157">
        <v>41.776</v>
      </c>
    </row>
    <row r="528" ht="57" spans="1:5">
      <c r="A528" s="156">
        <v>48924</v>
      </c>
      <c r="B528" s="156">
        <v>12192</v>
      </c>
      <c r="C528" s="156" t="s">
        <v>1165</v>
      </c>
      <c r="D528" s="156" t="s">
        <v>1562</v>
      </c>
      <c r="E528" s="157">
        <v>7.768</v>
      </c>
    </row>
    <row r="529" ht="57" spans="1:5">
      <c r="A529" s="156">
        <v>48926</v>
      </c>
      <c r="B529" s="156">
        <v>12192</v>
      </c>
      <c r="C529" s="156" t="s">
        <v>1165</v>
      </c>
      <c r="D529" s="156" t="s">
        <v>1563</v>
      </c>
      <c r="E529" s="157">
        <v>867.875</v>
      </c>
    </row>
    <row r="530" ht="57" spans="1:5">
      <c r="A530" s="156">
        <v>48928</v>
      </c>
      <c r="B530" s="156">
        <v>12192</v>
      </c>
      <c r="C530" s="156" t="s">
        <v>1165</v>
      </c>
      <c r="D530" s="156" t="s">
        <v>1564</v>
      </c>
      <c r="E530" s="157">
        <v>2381.338</v>
      </c>
    </row>
    <row r="531" ht="57" spans="1:5">
      <c r="A531" s="156">
        <v>48930</v>
      </c>
      <c r="B531" s="156">
        <v>12192</v>
      </c>
      <c r="C531" s="156" t="s">
        <v>1165</v>
      </c>
      <c r="D531" s="156" t="s">
        <v>1565</v>
      </c>
      <c r="E531" s="157">
        <v>0.006</v>
      </c>
    </row>
    <row r="532" ht="57" spans="1:5">
      <c r="A532" s="156">
        <v>48934</v>
      </c>
      <c r="B532" s="156">
        <v>12192</v>
      </c>
      <c r="C532" s="156" t="s">
        <v>1165</v>
      </c>
      <c r="D532" s="156" t="s">
        <v>1566</v>
      </c>
      <c r="E532" s="157">
        <v>27.396</v>
      </c>
    </row>
    <row r="533" ht="57" spans="1:5">
      <c r="A533" s="156">
        <v>48936</v>
      </c>
      <c r="B533" s="156">
        <v>12192</v>
      </c>
      <c r="C533" s="156" t="s">
        <v>1165</v>
      </c>
      <c r="D533" s="156" t="s">
        <v>1567</v>
      </c>
      <c r="E533" s="157">
        <v>88.972</v>
      </c>
    </row>
    <row r="534" ht="71.25" spans="1:5">
      <c r="A534" s="156">
        <v>48976</v>
      </c>
      <c r="B534" s="156">
        <v>12192</v>
      </c>
      <c r="C534" s="156" t="s">
        <v>1165</v>
      </c>
      <c r="D534" s="156" t="s">
        <v>1568</v>
      </c>
      <c r="E534" s="157">
        <v>355.247</v>
      </c>
    </row>
    <row r="535" ht="57" spans="1:5">
      <c r="A535" s="156">
        <v>48979</v>
      </c>
      <c r="B535" s="156">
        <v>12192</v>
      </c>
      <c r="C535" s="156" t="s">
        <v>1165</v>
      </c>
      <c r="D535" s="156" t="s">
        <v>1569</v>
      </c>
      <c r="E535" s="157">
        <v>110.021</v>
      </c>
    </row>
    <row r="536" ht="57" spans="1:5">
      <c r="A536" s="156">
        <v>48994</v>
      </c>
      <c r="B536" s="156">
        <v>12192</v>
      </c>
      <c r="C536" s="156" t="s">
        <v>1165</v>
      </c>
      <c r="D536" s="156" t="s">
        <v>1570</v>
      </c>
      <c r="E536" s="157">
        <v>58.905</v>
      </c>
    </row>
    <row r="537" ht="57" spans="1:5">
      <c r="A537" s="156">
        <v>48999</v>
      </c>
      <c r="B537" s="156">
        <v>12192</v>
      </c>
      <c r="C537" s="156" t="s">
        <v>1165</v>
      </c>
      <c r="D537" s="156" t="s">
        <v>1569</v>
      </c>
      <c r="E537" s="157">
        <v>8.896</v>
      </c>
    </row>
    <row r="538" ht="57" spans="1:5">
      <c r="A538" s="156">
        <v>49004</v>
      </c>
      <c r="B538" s="156">
        <v>12192</v>
      </c>
      <c r="C538" s="156" t="s">
        <v>1165</v>
      </c>
      <c r="D538" s="156" t="s">
        <v>1571</v>
      </c>
      <c r="E538" s="157">
        <v>0.04</v>
      </c>
    </row>
    <row r="539" ht="57" spans="1:5">
      <c r="A539" s="156">
        <v>49035</v>
      </c>
      <c r="B539" s="156">
        <v>12192</v>
      </c>
      <c r="C539" s="156" t="s">
        <v>1165</v>
      </c>
      <c r="D539" s="156" t="s">
        <v>1572</v>
      </c>
      <c r="E539" s="157">
        <v>2116.815</v>
      </c>
    </row>
    <row r="540" ht="42.75" spans="1:5">
      <c r="A540" s="156">
        <v>49311</v>
      </c>
      <c r="B540" s="156">
        <v>12192</v>
      </c>
      <c r="C540" s="156" t="s">
        <v>1165</v>
      </c>
      <c r="D540" s="156" t="s">
        <v>1573</v>
      </c>
      <c r="E540" s="157">
        <v>3026.814</v>
      </c>
    </row>
    <row r="541" ht="42.75" spans="1:5">
      <c r="A541" s="156">
        <v>49319</v>
      </c>
      <c r="B541" s="156">
        <v>12192</v>
      </c>
      <c r="C541" s="156" t="s">
        <v>1165</v>
      </c>
      <c r="D541" s="156" t="s">
        <v>1574</v>
      </c>
      <c r="E541" s="157">
        <v>1115.982</v>
      </c>
    </row>
    <row r="542" ht="57" spans="1:5">
      <c r="A542" s="156">
        <v>49334</v>
      </c>
      <c r="B542" s="156">
        <v>12192</v>
      </c>
      <c r="C542" s="156" t="s">
        <v>1165</v>
      </c>
      <c r="D542" s="156" t="s">
        <v>1575</v>
      </c>
      <c r="E542" s="157">
        <v>428.4</v>
      </c>
    </row>
    <row r="543" ht="42.75" spans="1:5">
      <c r="A543" s="156">
        <v>49343</v>
      </c>
      <c r="B543" s="156">
        <v>12192</v>
      </c>
      <c r="C543" s="156" t="s">
        <v>1165</v>
      </c>
      <c r="D543" s="156" t="s">
        <v>1576</v>
      </c>
      <c r="E543" s="157">
        <v>206.168</v>
      </c>
    </row>
    <row r="544" ht="57" spans="1:5">
      <c r="A544" s="156">
        <v>49388</v>
      </c>
      <c r="B544" s="156">
        <v>12192</v>
      </c>
      <c r="C544" s="156" t="s">
        <v>1165</v>
      </c>
      <c r="D544" s="156" t="s">
        <v>1577</v>
      </c>
      <c r="E544" s="157">
        <v>178.5</v>
      </c>
    </row>
    <row r="545" ht="42.75" spans="1:5">
      <c r="A545" s="156">
        <v>49393</v>
      </c>
      <c r="B545" s="156">
        <v>12192</v>
      </c>
      <c r="C545" s="156" t="s">
        <v>1165</v>
      </c>
      <c r="D545" s="156" t="s">
        <v>1578</v>
      </c>
      <c r="E545" s="157">
        <v>29.501</v>
      </c>
    </row>
    <row r="546" ht="71.25" spans="1:5">
      <c r="A546" s="156">
        <v>49395</v>
      </c>
      <c r="B546" s="156">
        <v>12192</v>
      </c>
      <c r="C546" s="156" t="s">
        <v>1165</v>
      </c>
      <c r="D546" s="156" t="s">
        <v>1579</v>
      </c>
      <c r="E546" s="157">
        <v>498.336</v>
      </c>
    </row>
    <row r="547" ht="71.25" spans="1:5">
      <c r="A547" s="156">
        <v>49812</v>
      </c>
      <c r="B547" s="156">
        <v>12192</v>
      </c>
      <c r="C547" s="156" t="s">
        <v>1165</v>
      </c>
      <c r="D547" s="156" t="s">
        <v>1580</v>
      </c>
      <c r="E547" s="157">
        <v>0.203</v>
      </c>
    </row>
    <row r="548" ht="71.25" spans="1:5">
      <c r="A548" s="156">
        <v>49815</v>
      </c>
      <c r="B548" s="156">
        <v>12192</v>
      </c>
      <c r="C548" s="156" t="s">
        <v>1165</v>
      </c>
      <c r="D548" s="156" t="s">
        <v>1581</v>
      </c>
      <c r="E548" s="157">
        <v>0.569</v>
      </c>
    </row>
    <row r="549" ht="71.25" spans="1:5">
      <c r="A549" s="156">
        <v>49818</v>
      </c>
      <c r="B549" s="156">
        <v>12192</v>
      </c>
      <c r="C549" s="156" t="s">
        <v>1165</v>
      </c>
      <c r="D549" s="156" t="s">
        <v>1582</v>
      </c>
      <c r="E549" s="157">
        <v>0.569</v>
      </c>
    </row>
    <row r="550" ht="71.25" spans="1:5">
      <c r="A550" s="156">
        <v>49821</v>
      </c>
      <c r="B550" s="156">
        <v>12192</v>
      </c>
      <c r="C550" s="156" t="s">
        <v>1165</v>
      </c>
      <c r="D550" s="156" t="s">
        <v>1583</v>
      </c>
      <c r="E550" s="157">
        <v>137.046</v>
      </c>
    </row>
    <row r="551" ht="85.5" spans="1:5">
      <c r="A551" s="156">
        <v>49826</v>
      </c>
      <c r="B551" s="156">
        <v>12192</v>
      </c>
      <c r="C551" s="156" t="s">
        <v>1165</v>
      </c>
      <c r="D551" s="156" t="s">
        <v>1584</v>
      </c>
      <c r="E551" s="157">
        <v>68.522</v>
      </c>
    </row>
    <row r="552" ht="71.25" spans="1:5">
      <c r="A552" s="156">
        <v>49828</v>
      </c>
      <c r="B552" s="156">
        <v>12192</v>
      </c>
      <c r="C552" s="156" t="s">
        <v>1165</v>
      </c>
      <c r="D552" s="156" t="s">
        <v>1585</v>
      </c>
      <c r="E552" s="157">
        <v>0.288</v>
      </c>
    </row>
    <row r="553" ht="71.25" spans="1:5">
      <c r="A553" s="156">
        <v>49844</v>
      </c>
      <c r="B553" s="156">
        <v>12192</v>
      </c>
      <c r="C553" s="156" t="s">
        <v>1165</v>
      </c>
      <c r="D553" s="156" t="s">
        <v>1586</v>
      </c>
      <c r="E553" s="157">
        <v>86.71</v>
      </c>
    </row>
    <row r="554" ht="71.25" spans="1:5">
      <c r="A554" s="156">
        <v>49846</v>
      </c>
      <c r="B554" s="156">
        <v>12192</v>
      </c>
      <c r="C554" s="156" t="s">
        <v>1165</v>
      </c>
      <c r="D554" s="156" t="s">
        <v>1587</v>
      </c>
      <c r="E554" s="157">
        <v>1.025</v>
      </c>
    </row>
    <row r="555" ht="71.25" spans="1:5">
      <c r="A555" s="156">
        <v>49848</v>
      </c>
      <c r="B555" s="156">
        <v>12192</v>
      </c>
      <c r="C555" s="156" t="s">
        <v>1165</v>
      </c>
      <c r="D555" s="156" t="s">
        <v>1588</v>
      </c>
      <c r="E555" s="157">
        <v>0.328</v>
      </c>
    </row>
    <row r="556" ht="71.25" spans="1:5">
      <c r="A556" s="156">
        <v>49850</v>
      </c>
      <c r="B556" s="156">
        <v>12192</v>
      </c>
      <c r="C556" s="156" t="s">
        <v>1165</v>
      </c>
      <c r="D556" s="156" t="s">
        <v>1589</v>
      </c>
      <c r="E556" s="157">
        <v>6.045</v>
      </c>
    </row>
    <row r="557" ht="71.25" spans="1:5">
      <c r="A557" s="156">
        <v>49855</v>
      </c>
      <c r="B557" s="156">
        <v>12192</v>
      </c>
      <c r="C557" s="156" t="s">
        <v>1165</v>
      </c>
      <c r="D557" s="156" t="s">
        <v>1590</v>
      </c>
      <c r="E557" s="157">
        <v>4.357</v>
      </c>
    </row>
    <row r="558" ht="71.25" spans="1:5">
      <c r="A558" s="156">
        <v>49857</v>
      </c>
      <c r="B558" s="156">
        <v>12192</v>
      </c>
      <c r="C558" s="156" t="s">
        <v>1165</v>
      </c>
      <c r="D558" s="156" t="s">
        <v>1591</v>
      </c>
      <c r="E558" s="157">
        <v>19.284</v>
      </c>
    </row>
    <row r="559" ht="71.25" spans="1:5">
      <c r="A559" s="156">
        <v>49859</v>
      </c>
      <c r="B559" s="156">
        <v>12192</v>
      </c>
      <c r="C559" s="156" t="s">
        <v>1165</v>
      </c>
      <c r="D559" s="156" t="s">
        <v>1592</v>
      </c>
      <c r="E559" s="157">
        <v>3.995</v>
      </c>
    </row>
    <row r="560" ht="71.25" spans="1:5">
      <c r="A560" s="156">
        <v>49861</v>
      </c>
      <c r="B560" s="156">
        <v>12192</v>
      </c>
      <c r="C560" s="156" t="s">
        <v>1165</v>
      </c>
      <c r="D560" s="156" t="s">
        <v>1593</v>
      </c>
      <c r="E560" s="157">
        <v>94.45</v>
      </c>
    </row>
    <row r="561" ht="71.25" spans="1:5">
      <c r="A561" s="156">
        <v>49863</v>
      </c>
      <c r="B561" s="156">
        <v>12192</v>
      </c>
      <c r="C561" s="156" t="s">
        <v>1165</v>
      </c>
      <c r="D561" s="156" t="s">
        <v>1594</v>
      </c>
      <c r="E561" s="157">
        <v>73.396</v>
      </c>
    </row>
    <row r="562" ht="71.25" spans="1:5">
      <c r="A562" s="156">
        <v>49865</v>
      </c>
      <c r="B562" s="156">
        <v>12192</v>
      </c>
      <c r="C562" s="156" t="s">
        <v>1165</v>
      </c>
      <c r="D562" s="156" t="s">
        <v>1595</v>
      </c>
      <c r="E562" s="157">
        <v>36.698</v>
      </c>
    </row>
    <row r="563" ht="71.25" spans="1:5">
      <c r="A563" s="156">
        <v>49867</v>
      </c>
      <c r="B563" s="156">
        <v>12192</v>
      </c>
      <c r="C563" s="156" t="s">
        <v>1165</v>
      </c>
      <c r="D563" s="156" t="s">
        <v>1596</v>
      </c>
      <c r="E563" s="157">
        <v>36.698</v>
      </c>
    </row>
    <row r="564" ht="71.25" spans="1:5">
      <c r="A564" s="156">
        <v>49869</v>
      </c>
      <c r="B564" s="156">
        <v>12192</v>
      </c>
      <c r="C564" s="156" t="s">
        <v>1165</v>
      </c>
      <c r="D564" s="156" t="s">
        <v>1597</v>
      </c>
      <c r="E564" s="157">
        <v>24.466</v>
      </c>
    </row>
    <row r="565" ht="71.25" spans="1:5">
      <c r="A565" s="156">
        <v>49888</v>
      </c>
      <c r="B565" s="156">
        <v>12192</v>
      </c>
      <c r="C565" s="156" t="s">
        <v>1165</v>
      </c>
      <c r="D565" s="156" t="s">
        <v>1598</v>
      </c>
      <c r="E565" s="157">
        <v>89.149</v>
      </c>
    </row>
    <row r="566" ht="71.25" spans="1:5">
      <c r="A566" s="156">
        <v>49892</v>
      </c>
      <c r="B566" s="156">
        <v>12192</v>
      </c>
      <c r="C566" s="156" t="s">
        <v>1165</v>
      </c>
      <c r="D566" s="156" t="s">
        <v>1599</v>
      </c>
      <c r="E566" s="157">
        <v>44.414</v>
      </c>
    </row>
    <row r="567" ht="71.25" spans="1:5">
      <c r="A567" s="156">
        <v>49896</v>
      </c>
      <c r="B567" s="156">
        <v>12192</v>
      </c>
      <c r="C567" s="156" t="s">
        <v>1165</v>
      </c>
      <c r="D567" s="156" t="s">
        <v>1600</v>
      </c>
      <c r="E567" s="157">
        <v>44.366</v>
      </c>
    </row>
    <row r="568" ht="71.25" spans="1:5">
      <c r="A568" s="156">
        <v>49899</v>
      </c>
      <c r="B568" s="156">
        <v>12192</v>
      </c>
      <c r="C568" s="156" t="s">
        <v>1165</v>
      </c>
      <c r="D568" s="156" t="s">
        <v>1601</v>
      </c>
      <c r="E568" s="157">
        <v>44.366</v>
      </c>
    </row>
    <row r="569" ht="71.25" spans="1:5">
      <c r="A569" s="156">
        <v>49902</v>
      </c>
      <c r="B569" s="156">
        <v>12192</v>
      </c>
      <c r="C569" s="156" t="s">
        <v>1165</v>
      </c>
      <c r="D569" s="156" t="s">
        <v>1602</v>
      </c>
      <c r="E569" s="157">
        <v>44.366</v>
      </c>
    </row>
    <row r="570" ht="71.25" spans="1:5">
      <c r="A570" s="156">
        <v>49904</v>
      </c>
      <c r="B570" s="156">
        <v>12192</v>
      </c>
      <c r="C570" s="156" t="s">
        <v>1165</v>
      </c>
      <c r="D570" s="156" t="s">
        <v>1603</v>
      </c>
      <c r="E570" s="157">
        <v>3.268</v>
      </c>
    </row>
    <row r="571" ht="71.25" spans="1:5">
      <c r="A571" s="156">
        <v>49907</v>
      </c>
      <c r="B571" s="156">
        <v>12192</v>
      </c>
      <c r="C571" s="156" t="s">
        <v>1165</v>
      </c>
      <c r="D571" s="156" t="s">
        <v>1604</v>
      </c>
      <c r="E571" s="157">
        <v>32.792</v>
      </c>
    </row>
    <row r="572" ht="71.25" spans="1:5">
      <c r="A572" s="156">
        <v>49909</v>
      </c>
      <c r="B572" s="156">
        <v>12192</v>
      </c>
      <c r="C572" s="156" t="s">
        <v>1165</v>
      </c>
      <c r="D572" s="156" t="s">
        <v>1605</v>
      </c>
      <c r="E572" s="157">
        <v>4.586</v>
      </c>
    </row>
    <row r="573" ht="71.25" spans="1:5">
      <c r="A573" s="156">
        <v>49913</v>
      </c>
      <c r="B573" s="156">
        <v>12192</v>
      </c>
      <c r="C573" s="156" t="s">
        <v>1165</v>
      </c>
      <c r="D573" s="156" t="s">
        <v>1606</v>
      </c>
      <c r="E573" s="157">
        <v>2.698</v>
      </c>
    </row>
    <row r="574" ht="71.25" spans="1:5">
      <c r="A574" s="156">
        <v>49915</v>
      </c>
      <c r="B574" s="156">
        <v>12192</v>
      </c>
      <c r="C574" s="156" t="s">
        <v>1165</v>
      </c>
      <c r="D574" s="156" t="s">
        <v>1607</v>
      </c>
      <c r="E574" s="157">
        <v>257.092</v>
      </c>
    </row>
    <row r="575" ht="71.25" spans="1:5">
      <c r="A575" s="156">
        <v>49995</v>
      </c>
      <c r="B575" s="156">
        <v>12192</v>
      </c>
      <c r="C575" s="156" t="s">
        <v>1165</v>
      </c>
      <c r="D575" s="156" t="s">
        <v>1608</v>
      </c>
      <c r="E575" s="157">
        <v>67.706</v>
      </c>
    </row>
    <row r="576" ht="71.25" spans="1:5">
      <c r="A576" s="156">
        <v>49997</v>
      </c>
      <c r="B576" s="156">
        <v>12192</v>
      </c>
      <c r="C576" s="156" t="s">
        <v>1165</v>
      </c>
      <c r="D576" s="156" t="s">
        <v>1609</v>
      </c>
      <c r="E576" s="157">
        <v>57.93</v>
      </c>
    </row>
    <row r="577" ht="71.25" spans="1:5">
      <c r="A577" s="156">
        <v>49999</v>
      </c>
      <c r="B577" s="156">
        <v>12192</v>
      </c>
      <c r="C577" s="156" t="s">
        <v>1165</v>
      </c>
      <c r="D577" s="156" t="s">
        <v>1610</v>
      </c>
      <c r="E577" s="157">
        <v>5.726</v>
      </c>
    </row>
    <row r="578" ht="71.25" spans="1:5">
      <c r="A578" s="156">
        <v>50001</v>
      </c>
      <c r="B578" s="156">
        <v>12192</v>
      </c>
      <c r="C578" s="156" t="s">
        <v>1165</v>
      </c>
      <c r="D578" s="156" t="s">
        <v>1611</v>
      </c>
      <c r="E578" s="157">
        <v>57.93</v>
      </c>
    </row>
    <row r="579" ht="71.25" spans="1:5">
      <c r="A579" s="156">
        <v>50003</v>
      </c>
      <c r="B579" s="156">
        <v>12192</v>
      </c>
      <c r="C579" s="156" t="s">
        <v>1165</v>
      </c>
      <c r="D579" s="156" t="s">
        <v>1612</v>
      </c>
      <c r="E579" s="157">
        <v>57.776</v>
      </c>
    </row>
    <row r="580" ht="71.25" spans="1:5">
      <c r="A580" s="156">
        <v>50005</v>
      </c>
      <c r="B580" s="156">
        <v>12192</v>
      </c>
      <c r="C580" s="156" t="s">
        <v>1165</v>
      </c>
      <c r="D580" s="156" t="s">
        <v>1613</v>
      </c>
      <c r="E580" s="157">
        <v>6.999</v>
      </c>
    </row>
    <row r="581" ht="57" spans="1:5">
      <c r="A581" s="156">
        <v>50007</v>
      </c>
      <c r="B581" s="156">
        <v>12192</v>
      </c>
      <c r="C581" s="156" t="s">
        <v>1165</v>
      </c>
      <c r="D581" s="156" t="s">
        <v>1614</v>
      </c>
      <c r="E581" s="157">
        <v>295.513</v>
      </c>
    </row>
    <row r="582" ht="57" spans="1:5">
      <c r="A582" s="156">
        <v>50009</v>
      </c>
      <c r="B582" s="156">
        <v>12192</v>
      </c>
      <c r="C582" s="156" t="s">
        <v>1165</v>
      </c>
      <c r="D582" s="156" t="s">
        <v>1615</v>
      </c>
      <c r="E582" s="157">
        <v>94.254</v>
      </c>
    </row>
    <row r="583" ht="71.25" spans="1:5">
      <c r="A583" s="156">
        <v>50011</v>
      </c>
      <c r="B583" s="156">
        <v>12192</v>
      </c>
      <c r="C583" s="156" t="s">
        <v>1165</v>
      </c>
      <c r="D583" s="156" t="s">
        <v>1616</v>
      </c>
      <c r="E583" s="157">
        <v>29.977</v>
      </c>
    </row>
    <row r="584" ht="71.25" spans="1:5">
      <c r="A584" s="156">
        <v>50013</v>
      </c>
      <c r="B584" s="156">
        <v>12192</v>
      </c>
      <c r="C584" s="156" t="s">
        <v>1165</v>
      </c>
      <c r="D584" s="156" t="s">
        <v>1617</v>
      </c>
      <c r="E584" s="157">
        <v>50.227</v>
      </c>
    </row>
    <row r="585" ht="57" spans="1:5">
      <c r="A585" s="156">
        <v>50015</v>
      </c>
      <c r="B585" s="156">
        <v>12192</v>
      </c>
      <c r="C585" s="156" t="s">
        <v>1165</v>
      </c>
      <c r="D585" s="156" t="s">
        <v>1615</v>
      </c>
      <c r="E585" s="157">
        <v>461.812</v>
      </c>
    </row>
    <row r="586" ht="57" spans="1:5">
      <c r="A586" s="156">
        <v>50017</v>
      </c>
      <c r="B586" s="156">
        <v>12192</v>
      </c>
      <c r="C586" s="156" t="s">
        <v>1165</v>
      </c>
      <c r="D586" s="156" t="s">
        <v>1615</v>
      </c>
      <c r="E586" s="157">
        <v>1270.106</v>
      </c>
    </row>
    <row r="587" ht="57" spans="1:5">
      <c r="A587" s="156">
        <v>50019</v>
      </c>
      <c r="B587" s="156">
        <v>12192</v>
      </c>
      <c r="C587" s="156" t="s">
        <v>1165</v>
      </c>
      <c r="D587" s="156" t="s">
        <v>1615</v>
      </c>
      <c r="E587" s="157">
        <v>118.168</v>
      </c>
    </row>
    <row r="588" ht="57" spans="1:5">
      <c r="A588" s="156">
        <v>50021</v>
      </c>
      <c r="B588" s="156">
        <v>12192</v>
      </c>
      <c r="C588" s="156" t="s">
        <v>1165</v>
      </c>
      <c r="D588" s="156" t="s">
        <v>1618</v>
      </c>
      <c r="E588" s="157">
        <v>24.187</v>
      </c>
    </row>
    <row r="589" ht="57" spans="1:5">
      <c r="A589" s="156">
        <v>50023</v>
      </c>
      <c r="B589" s="156">
        <v>12192</v>
      </c>
      <c r="C589" s="156" t="s">
        <v>1165</v>
      </c>
      <c r="D589" s="156" t="s">
        <v>1618</v>
      </c>
      <c r="E589" s="157">
        <v>75.934</v>
      </c>
    </row>
    <row r="590" ht="57" spans="1:5">
      <c r="A590" s="156">
        <v>50025</v>
      </c>
      <c r="B590" s="156">
        <v>12192</v>
      </c>
      <c r="C590" s="156" t="s">
        <v>1165</v>
      </c>
      <c r="D590" s="156" t="s">
        <v>1615</v>
      </c>
      <c r="E590" s="157">
        <v>59.406</v>
      </c>
    </row>
    <row r="591" ht="57" spans="1:5">
      <c r="A591" s="156">
        <v>50027</v>
      </c>
      <c r="B591" s="156">
        <v>12192</v>
      </c>
      <c r="C591" s="156" t="s">
        <v>1165</v>
      </c>
      <c r="D591" s="156" t="s">
        <v>1615</v>
      </c>
      <c r="E591" s="157">
        <v>209.202</v>
      </c>
    </row>
    <row r="592" ht="57" spans="1:5">
      <c r="A592" s="156">
        <v>50029</v>
      </c>
      <c r="B592" s="156">
        <v>12192</v>
      </c>
      <c r="C592" s="156" t="s">
        <v>1165</v>
      </c>
      <c r="D592" s="156" t="s">
        <v>1618</v>
      </c>
      <c r="E592" s="157">
        <v>10.635</v>
      </c>
    </row>
    <row r="593" ht="57" spans="1:5">
      <c r="A593" s="156">
        <v>50951</v>
      </c>
      <c r="B593" s="156">
        <v>12192</v>
      </c>
      <c r="C593" s="156" t="s">
        <v>1165</v>
      </c>
      <c r="D593" s="156" t="s">
        <v>1619</v>
      </c>
      <c r="E593" s="157">
        <v>35.592</v>
      </c>
    </row>
    <row r="594" ht="71.25" spans="1:5">
      <c r="A594" s="156">
        <v>51260</v>
      </c>
      <c r="B594" s="156">
        <v>12192</v>
      </c>
      <c r="C594" s="156" t="s">
        <v>1165</v>
      </c>
      <c r="D594" s="156" t="s">
        <v>1620</v>
      </c>
      <c r="E594" s="157">
        <v>2869.814</v>
      </c>
    </row>
    <row r="595" ht="71.25" spans="1:5">
      <c r="A595" s="156">
        <v>51320</v>
      </c>
      <c r="B595" s="156">
        <v>12192</v>
      </c>
      <c r="C595" s="156" t="s">
        <v>1165</v>
      </c>
      <c r="D595" s="156" t="s">
        <v>1621</v>
      </c>
      <c r="E595" s="157">
        <v>0.001</v>
      </c>
    </row>
    <row r="596" ht="71.25" spans="1:5">
      <c r="A596" s="156">
        <v>51323</v>
      </c>
      <c r="B596" s="156">
        <v>12192</v>
      </c>
      <c r="C596" s="156" t="s">
        <v>1165</v>
      </c>
      <c r="D596" s="156" t="s">
        <v>1622</v>
      </c>
      <c r="E596" s="157">
        <v>0.001</v>
      </c>
    </row>
    <row r="597" ht="57" spans="1:5">
      <c r="A597" s="156">
        <v>52168</v>
      </c>
      <c r="B597" s="156">
        <v>12192</v>
      </c>
      <c r="C597" s="156" t="s">
        <v>1165</v>
      </c>
      <c r="D597" s="156" t="s">
        <v>1623</v>
      </c>
      <c r="E597" s="157">
        <v>5.54</v>
      </c>
    </row>
    <row r="598" ht="57" spans="1:5">
      <c r="A598" s="156">
        <v>52213</v>
      </c>
      <c r="B598" s="156">
        <v>12192</v>
      </c>
      <c r="C598" s="156" t="s">
        <v>1165</v>
      </c>
      <c r="D598" s="156" t="s">
        <v>1624</v>
      </c>
      <c r="E598" s="157">
        <v>3498.6</v>
      </c>
    </row>
    <row r="599" ht="57" spans="1:5">
      <c r="A599" s="156">
        <v>52237</v>
      </c>
      <c r="B599" s="156">
        <v>12192</v>
      </c>
      <c r="C599" s="156" t="s">
        <v>1165</v>
      </c>
      <c r="D599" s="156" t="s">
        <v>1625</v>
      </c>
      <c r="E599" s="157">
        <v>58.905</v>
      </c>
    </row>
    <row r="600" ht="57" spans="1:5">
      <c r="A600" s="156">
        <v>1054</v>
      </c>
      <c r="B600" s="156">
        <v>12192</v>
      </c>
      <c r="C600" s="156" t="s">
        <v>1165</v>
      </c>
      <c r="D600" s="156" t="s">
        <v>1626</v>
      </c>
      <c r="E600" s="157">
        <v>23.033</v>
      </c>
    </row>
    <row r="601" ht="57" spans="1:5">
      <c r="A601" s="156">
        <v>22388</v>
      </c>
      <c r="B601" s="156">
        <v>12192</v>
      </c>
      <c r="C601" s="156" t="s">
        <v>1165</v>
      </c>
      <c r="D601" s="156" t="s">
        <v>1627</v>
      </c>
      <c r="E601" s="157">
        <v>6147.38</v>
      </c>
    </row>
    <row r="602" ht="71.25" spans="1:5">
      <c r="A602" s="156">
        <v>22729</v>
      </c>
      <c r="B602" s="156">
        <v>12192</v>
      </c>
      <c r="C602" s="156" t="s">
        <v>1165</v>
      </c>
      <c r="D602" s="156" t="s">
        <v>1628</v>
      </c>
      <c r="E602" s="157">
        <v>53.062</v>
      </c>
    </row>
    <row r="603" ht="71.25" spans="1:5">
      <c r="A603" s="156">
        <v>22730</v>
      </c>
      <c r="B603" s="156">
        <v>12192</v>
      </c>
      <c r="C603" s="156" t="s">
        <v>1165</v>
      </c>
      <c r="D603" s="156" t="s">
        <v>1629</v>
      </c>
      <c r="E603" s="157">
        <v>290.233</v>
      </c>
    </row>
    <row r="604" ht="71.25" spans="1:5">
      <c r="A604" s="156">
        <v>22731</v>
      </c>
      <c r="B604" s="156">
        <v>12192</v>
      </c>
      <c r="C604" s="156" t="s">
        <v>1165</v>
      </c>
      <c r="D604" s="156" t="s">
        <v>1630</v>
      </c>
      <c r="E604" s="157">
        <v>300.295</v>
      </c>
    </row>
    <row r="605" ht="42.75" spans="1:5">
      <c r="A605" s="156">
        <v>55211</v>
      </c>
      <c r="B605" s="156">
        <v>12192</v>
      </c>
      <c r="C605" s="156" t="s">
        <v>1165</v>
      </c>
      <c r="D605" s="156" t="s">
        <v>1631</v>
      </c>
      <c r="E605" s="157">
        <v>4.76</v>
      </c>
    </row>
    <row r="606" ht="15" spans="1:6">
      <c r="A606" s="158" t="s">
        <v>99</v>
      </c>
      <c r="B606" s="158"/>
      <c r="C606" s="159"/>
      <c r="D606" s="159"/>
      <c r="E606" s="160">
        <f>SUM(E12:E605)</f>
        <v>2036511.18</v>
      </c>
      <c r="F606" s="161"/>
    </row>
    <row r="607" spans="1:2">
      <c r="A607" s="162"/>
      <c r="B607" s="162"/>
    </row>
    <row r="608" spans="1:2">
      <c r="A608" s="162"/>
      <c r="B608" s="162"/>
    </row>
    <row r="609" ht="15" spans="1:3">
      <c r="A609" s="24" t="s">
        <v>1632</v>
      </c>
      <c r="B609" s="24"/>
      <c r="C609" s="24"/>
    </row>
    <row r="610" ht="93.75" customHeight="1" spans="1:3">
      <c r="A610" s="163" t="s">
        <v>1633</v>
      </c>
      <c r="B610" s="163"/>
      <c r="C610" s="163"/>
    </row>
    <row r="611" ht="15" spans="1:2">
      <c r="A611" s="164"/>
      <c r="B611" s="164"/>
    </row>
    <row r="612" spans="1:1">
      <c r="A612" s="19" t="s">
        <v>849</v>
      </c>
    </row>
    <row r="613" customHeight="1" spans="1:4">
      <c r="A613" s="117"/>
      <c r="B613" s="45"/>
      <c r="C613" s="45"/>
      <c r="D613" s="45"/>
    </row>
    <row r="614" ht="14.1" customHeight="1" spans="1:4">
      <c r="A614" s="163" t="s">
        <v>242</v>
      </c>
      <c r="B614" s="163"/>
      <c r="C614" s="163"/>
      <c r="D614" s="45"/>
    </row>
    <row r="615" ht="14.1" customHeight="1" spans="1:4">
      <c r="A615" s="45"/>
      <c r="B615" s="45"/>
      <c r="C615" s="45"/>
      <c r="D615" s="45"/>
    </row>
    <row r="616" ht="14.1" customHeight="1" spans="1:4">
      <c r="A616" s="45"/>
      <c r="B616" s="45"/>
      <c r="C616" s="45"/>
      <c r="D616" s="45"/>
    </row>
  </sheetData>
  <mergeCells count="4">
    <mergeCell ref="A606:B606"/>
    <mergeCell ref="A609:C609"/>
    <mergeCell ref="A610:C610"/>
    <mergeCell ref="A614:C614"/>
  </mergeCells>
  <pageMargins left="0.25" right="0.25" top="0.75" bottom="0.75" header="0.3" footer="0.3"/>
  <pageSetup paperSize="9" fitToHeight="0" orientation="landscape"/>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3">
    <tabColor theme="5"/>
    <pageSetUpPr fitToPage="1"/>
  </sheetPr>
  <dimension ref="A7:E9"/>
  <sheetViews>
    <sheetView showGridLines="0" workbookViewId="0">
      <selection activeCell="A1" sqref="A1"/>
    </sheetView>
  </sheetViews>
  <sheetFormatPr defaultColWidth="11.4285714285714" defaultRowHeight="14.25" outlineLevelCol="4"/>
  <cols>
    <col min="1" max="1" width="39.5714285714286" style="19" customWidth="1"/>
    <col min="2" max="16384" width="11.4285714285714" style="19"/>
  </cols>
  <sheetData>
    <row r="7" ht="15" spans="1:5">
      <c r="A7" s="20" t="s">
        <v>1634</v>
      </c>
      <c r="B7" s="21"/>
      <c r="C7" s="21"/>
      <c r="D7" s="155"/>
      <c r="E7" s="21"/>
    </row>
    <row r="9" spans="1:1">
      <c r="A9" s="27" t="s">
        <v>1635</v>
      </c>
    </row>
  </sheetData>
  <pageMargins left="0.25" right="0.25" top="0.75" bottom="0.75" header="0.3" footer="0.3"/>
  <pageSetup paperSize="9" fitToHeight="0"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4">
    <tabColor theme="9" tint="-0.499984740745262"/>
    <pageSetUpPr fitToPage="1"/>
  </sheetPr>
  <dimension ref="A7:I45"/>
  <sheetViews>
    <sheetView showGridLines="0" workbookViewId="0">
      <selection activeCell="A1" sqref="A1"/>
    </sheetView>
  </sheetViews>
  <sheetFormatPr defaultColWidth="11.4285714285714" defaultRowHeight="14.25"/>
  <cols>
    <col min="1" max="1" width="24.4285714285714" style="19" customWidth="1"/>
    <col min="2" max="2" width="16.4285714285714" style="19" customWidth="1"/>
    <col min="3" max="3" width="18" style="19" customWidth="1"/>
    <col min="4" max="4" width="18.5714285714286" style="19" customWidth="1"/>
    <col min="5" max="8" width="11.4285714285714" style="19" customWidth="1"/>
    <col min="9" max="9" width="12.4285714285714" style="19" customWidth="1"/>
    <col min="10" max="13" width="11.4285714285714" style="19" customWidth="1"/>
    <col min="14" max="16384" width="11.4285714285714" style="19"/>
  </cols>
  <sheetData>
    <row r="7" ht="15" spans="1:6">
      <c r="A7" s="20" t="s">
        <v>1636</v>
      </c>
      <c r="B7" s="21"/>
      <c r="C7" s="21"/>
      <c r="D7" s="21"/>
      <c r="E7" s="21"/>
      <c r="F7" s="21"/>
    </row>
    <row r="8" ht="15" spans="1:7">
      <c r="A8" s="120"/>
      <c r="B8" s="120"/>
      <c r="C8" s="120"/>
      <c r="D8" s="120"/>
      <c r="E8" s="120"/>
      <c r="F8" s="120"/>
      <c r="G8" s="120"/>
    </row>
    <row r="9" spans="1:1">
      <c r="A9" s="19" t="s">
        <v>1637</v>
      </c>
    </row>
    <row r="10" ht="15" spans="1:1">
      <c r="A10" s="121"/>
    </row>
    <row r="11" ht="30" spans="1:4">
      <c r="A11" s="25" t="s">
        <v>1638</v>
      </c>
      <c r="B11" s="49" t="s">
        <v>1639</v>
      </c>
      <c r="C11" s="25" t="s">
        <v>1640</v>
      </c>
      <c r="D11" s="25" t="s">
        <v>1641</v>
      </c>
    </row>
    <row r="12" spans="1:7">
      <c r="A12" s="114"/>
      <c r="B12" s="41"/>
      <c r="C12" s="41"/>
      <c r="D12" s="41"/>
      <c r="E12" s="116"/>
      <c r="F12" s="116"/>
      <c r="G12" s="116"/>
    </row>
    <row r="13" spans="1:7">
      <c r="A13" s="114"/>
      <c r="B13" s="41"/>
      <c r="C13" s="41"/>
      <c r="D13" s="41"/>
      <c r="E13" s="116"/>
      <c r="F13" s="116"/>
      <c r="G13" s="116"/>
    </row>
    <row r="14" spans="1:6">
      <c r="A14" s="116"/>
      <c r="B14" s="116"/>
      <c r="C14" s="116"/>
      <c r="D14" s="116"/>
      <c r="E14" s="116"/>
      <c r="F14" s="116"/>
    </row>
    <row r="15" spans="1:1">
      <c r="A15" s="19" t="s">
        <v>1642</v>
      </c>
    </row>
    <row r="17" spans="1:1">
      <c r="A17" s="19" t="s">
        <v>1643</v>
      </c>
    </row>
    <row r="19" ht="15" customHeight="1" spans="1:9">
      <c r="A19" s="51" t="s">
        <v>1644</v>
      </c>
      <c r="B19" s="51" t="s">
        <v>1645</v>
      </c>
      <c r="C19" s="51" t="s">
        <v>1646</v>
      </c>
      <c r="D19" s="25" t="s">
        <v>88</v>
      </c>
      <c r="E19" s="25"/>
      <c r="F19" s="25"/>
      <c r="G19" s="25" t="s">
        <v>100</v>
      </c>
      <c r="H19" s="25"/>
      <c r="I19" s="25"/>
    </row>
    <row r="20" ht="15.75" customHeight="1" spans="1:9">
      <c r="A20" s="138"/>
      <c r="B20" s="138"/>
      <c r="C20" s="138"/>
      <c r="D20" s="49" t="s">
        <v>1647</v>
      </c>
      <c r="E20" s="122"/>
      <c r="F20" s="50"/>
      <c r="G20" s="49" t="s">
        <v>1647</v>
      </c>
      <c r="H20" s="122"/>
      <c r="I20" s="50"/>
    </row>
    <row r="21" ht="15" spans="1:9">
      <c r="A21" s="123"/>
      <c r="B21" s="123"/>
      <c r="C21" s="123"/>
      <c r="D21" s="25" t="s">
        <v>1648</v>
      </c>
      <c r="E21" s="25" t="s">
        <v>1649</v>
      </c>
      <c r="F21" s="25" t="s">
        <v>106</v>
      </c>
      <c r="G21" s="25" t="s">
        <v>1648</v>
      </c>
      <c r="H21" s="25" t="s">
        <v>1649</v>
      </c>
      <c r="I21" s="25" t="s">
        <v>106</v>
      </c>
    </row>
    <row r="22" s="65" customFormat="1" spans="1:9">
      <c r="A22" s="139"/>
      <c r="B22" s="139"/>
      <c r="C22" s="139"/>
      <c r="D22" s="140"/>
      <c r="E22" s="140"/>
      <c r="F22" s="140"/>
      <c r="G22" s="140"/>
      <c r="H22" s="140"/>
      <c r="I22" s="140"/>
    </row>
    <row r="23" ht="15" spans="1:9">
      <c r="A23" s="141"/>
      <c r="B23" s="141"/>
      <c r="C23" s="141"/>
      <c r="D23" s="96"/>
      <c r="E23" s="96"/>
      <c r="F23" s="96"/>
      <c r="G23" s="96"/>
      <c r="H23" s="96"/>
      <c r="I23" s="96"/>
    </row>
    <row r="24" ht="15.75" spans="1:9">
      <c r="A24" s="142" t="s">
        <v>99</v>
      </c>
      <c r="B24" s="142"/>
      <c r="C24" s="142"/>
      <c r="D24" s="100"/>
      <c r="E24" s="100"/>
      <c r="F24" s="100"/>
      <c r="G24" s="100"/>
      <c r="H24" s="100"/>
      <c r="I24" s="100"/>
    </row>
    <row r="25" ht="15" spans="1:9">
      <c r="A25" s="143"/>
      <c r="B25" s="143"/>
      <c r="C25" s="143"/>
      <c r="D25" s="78"/>
      <c r="E25" s="78"/>
      <c r="F25" s="78"/>
      <c r="G25" s="78"/>
      <c r="H25" s="78"/>
      <c r="I25" s="78"/>
    </row>
    <row r="26" ht="27.6" customHeight="1" spans="1:9">
      <c r="A26" s="89" t="s">
        <v>1650</v>
      </c>
      <c r="B26" s="89"/>
      <c r="C26" s="89"/>
      <c r="D26" s="78"/>
      <c r="E26" s="78"/>
      <c r="F26" s="78"/>
      <c r="G26" s="78"/>
      <c r="H26" s="78"/>
      <c r="I26" s="78"/>
    </row>
    <row r="27" ht="15" spans="1:9">
      <c r="A27" s="143"/>
      <c r="B27" s="143"/>
      <c r="C27" s="143"/>
      <c r="D27" s="78"/>
      <c r="E27" s="78"/>
      <c r="F27" s="78"/>
      <c r="G27" s="78"/>
      <c r="H27" s="78"/>
      <c r="I27" s="78"/>
    </row>
    <row r="28" ht="33" customHeight="1" spans="1:9">
      <c r="A28" s="113" t="s">
        <v>1644</v>
      </c>
      <c r="B28" s="113" t="s">
        <v>1651</v>
      </c>
      <c r="C28" s="113" t="s">
        <v>1652</v>
      </c>
      <c r="D28" s="144" t="s">
        <v>1653</v>
      </c>
      <c r="E28" s="78"/>
      <c r="F28" s="78"/>
      <c r="G28" s="78"/>
      <c r="H28" s="78"/>
      <c r="I28" s="78"/>
    </row>
    <row r="29" ht="15" spans="1:9">
      <c r="A29" s="145"/>
      <c r="B29" s="145"/>
      <c r="C29" s="145"/>
      <c r="D29" s="146"/>
      <c r="E29" s="78"/>
      <c r="F29" s="78"/>
      <c r="G29" s="78"/>
      <c r="H29" s="78"/>
      <c r="I29" s="78"/>
    </row>
    <row r="30" ht="15" spans="1:9">
      <c r="A30" s="145"/>
      <c r="B30" s="145"/>
      <c r="C30" s="145"/>
      <c r="D30" s="146"/>
      <c r="E30" s="78"/>
      <c r="F30" s="78"/>
      <c r="G30" s="78"/>
      <c r="H30" s="78"/>
      <c r="I30" s="78"/>
    </row>
    <row r="31" ht="15" spans="1:9">
      <c r="A31" s="145"/>
      <c r="B31" s="145"/>
      <c r="C31" s="145"/>
      <c r="D31" s="146"/>
      <c r="E31" s="78"/>
      <c r="F31" s="78"/>
      <c r="G31" s="78"/>
      <c r="H31" s="78"/>
      <c r="I31" s="78"/>
    </row>
    <row r="32" ht="15" spans="1:9">
      <c r="A32" s="143"/>
      <c r="B32" s="143"/>
      <c r="C32" s="143"/>
      <c r="D32" s="78"/>
      <c r="E32" s="78"/>
      <c r="F32" s="78"/>
      <c r="G32" s="78"/>
      <c r="H32" s="78"/>
      <c r="I32" s="78"/>
    </row>
    <row r="33" spans="1:1">
      <c r="A33" s="19" t="s">
        <v>1654</v>
      </c>
    </row>
    <row r="35" ht="45" spans="1:4">
      <c r="A35" s="49" t="s">
        <v>273</v>
      </c>
      <c r="B35" s="50"/>
      <c r="C35" s="25" t="s">
        <v>88</v>
      </c>
      <c r="D35" s="25" t="s">
        <v>100</v>
      </c>
    </row>
    <row r="36" s="137" customFormat="1" ht="31.5" customHeight="1" spans="1:5">
      <c r="A36" s="147" t="s">
        <v>1655</v>
      </c>
      <c r="B36" s="148"/>
      <c r="C36" s="149">
        <v>424918.66</v>
      </c>
      <c r="D36" s="149">
        <v>107350</v>
      </c>
      <c r="E36" s="150"/>
    </row>
    <row r="37" s="137" customFormat="1" ht="41.25" customHeight="1" spans="1:5">
      <c r="A37" s="147" t="s">
        <v>1656</v>
      </c>
      <c r="B37" s="148"/>
      <c r="C37" s="151">
        <v>0</v>
      </c>
      <c r="D37" s="151">
        <v>0</v>
      </c>
      <c r="E37" s="150"/>
    </row>
    <row r="38" s="137" customFormat="1" ht="24.75" customHeight="1" spans="1:5">
      <c r="A38" s="147" t="s">
        <v>1657</v>
      </c>
      <c r="B38" s="148"/>
      <c r="C38" s="151">
        <v>0</v>
      </c>
      <c r="D38" s="151">
        <v>0</v>
      </c>
      <c r="E38" s="150"/>
    </row>
    <row r="40" spans="1:1">
      <c r="A40" s="19" t="s">
        <v>436</v>
      </c>
    </row>
    <row r="41" ht="15" spans="1:1">
      <c r="A41" s="23"/>
    </row>
    <row r="42" ht="104.25" customHeight="1" spans="1:4">
      <c r="A42" s="152" t="s">
        <v>1658</v>
      </c>
      <c r="B42" s="153"/>
      <c r="C42" s="153"/>
      <c r="D42" s="154"/>
    </row>
    <row r="43" ht="13.7" customHeight="1" spans="1:3">
      <c r="A43" s="117"/>
      <c r="B43" s="117"/>
      <c r="C43" s="117"/>
    </row>
    <row r="44" ht="13.7" customHeight="1" spans="1:3">
      <c r="A44" s="117"/>
      <c r="B44" s="117"/>
      <c r="C44" s="117"/>
    </row>
    <row r="45" spans="1:3">
      <c r="A45" s="117"/>
      <c r="B45" s="117"/>
      <c r="C45" s="117"/>
    </row>
  </sheetData>
  <mergeCells count="13">
    <mergeCell ref="D19:F19"/>
    <mergeCell ref="G19:I19"/>
    <mergeCell ref="D20:F20"/>
    <mergeCell ref="G20:I20"/>
    <mergeCell ref="A26:C26"/>
    <mergeCell ref="A35:B35"/>
    <mergeCell ref="A36:B36"/>
    <mergeCell ref="A37:B37"/>
    <mergeCell ref="A38:B38"/>
    <mergeCell ref="A42:D42"/>
    <mergeCell ref="A19:A21"/>
    <mergeCell ref="B19:B21"/>
    <mergeCell ref="C19:C21"/>
  </mergeCells>
  <pageMargins left="0.25" right="0.25" top="0.75" bottom="0.75" header="0.3" footer="0.3"/>
  <pageSetup paperSize="9" fitToHeight="0" orientation="landscape"/>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5">
    <tabColor theme="5"/>
  </sheetPr>
  <dimension ref="A7:H79"/>
  <sheetViews>
    <sheetView showGridLines="0" workbookViewId="0">
      <selection activeCell="A1" sqref="A1"/>
    </sheetView>
  </sheetViews>
  <sheetFormatPr defaultColWidth="11.4285714285714" defaultRowHeight="15" outlineLevelCol="7"/>
  <cols>
    <col min="1" max="1" width="23.5714285714286" customWidth="1"/>
    <col min="2" max="2" width="13.1428571428571" customWidth="1"/>
    <col min="3" max="3" width="20.5714285714286" customWidth="1"/>
    <col min="4" max="4" width="19.5714285714286" customWidth="1"/>
    <col min="5" max="5" width="16.1428571428571" customWidth="1"/>
    <col min="6" max="6" width="22.4285714285714" customWidth="1"/>
    <col min="7" max="12" width="11.4285714285714" customWidth="1"/>
  </cols>
  <sheetData>
    <row r="7" spans="1:1">
      <c r="A7" s="20" t="s">
        <v>1659</v>
      </c>
    </row>
    <row r="8" spans="1:1">
      <c r="A8" s="120"/>
    </row>
    <row r="9" spans="1:1">
      <c r="A9" s="19" t="s">
        <v>1660</v>
      </c>
    </row>
    <row r="10" spans="1:1">
      <c r="A10" s="121"/>
    </row>
    <row r="11" spans="1:8">
      <c r="A11" s="49" t="s">
        <v>88</v>
      </c>
      <c r="B11" s="122"/>
      <c r="C11" s="122"/>
      <c r="D11" s="122"/>
      <c r="E11" s="122"/>
      <c r="F11" s="122"/>
      <c r="G11" s="122"/>
      <c r="H11" s="50"/>
    </row>
    <row r="12" ht="27.75" customHeight="1" spans="1:8">
      <c r="A12" s="51" t="s">
        <v>1661</v>
      </c>
      <c r="B12" s="51" t="s">
        <v>1645</v>
      </c>
      <c r="C12" s="51" t="s">
        <v>1662</v>
      </c>
      <c r="D12" s="51" t="s">
        <v>1663</v>
      </c>
      <c r="E12" s="51" t="s">
        <v>1664</v>
      </c>
      <c r="F12" s="51" t="s">
        <v>581</v>
      </c>
      <c r="G12" s="49" t="s">
        <v>1665</v>
      </c>
      <c r="H12" s="50"/>
    </row>
    <row r="13" ht="25.35" customHeight="1" spans="1:8">
      <c r="A13" s="123"/>
      <c r="B13" s="123"/>
      <c r="C13" s="123"/>
      <c r="D13" s="123" t="s">
        <v>1666</v>
      </c>
      <c r="E13" s="123"/>
      <c r="F13" s="123"/>
      <c r="G13" s="25" t="s">
        <v>1667</v>
      </c>
      <c r="H13" s="25" t="s">
        <v>1668</v>
      </c>
    </row>
    <row r="14" spans="1:8">
      <c r="A14" s="124"/>
      <c r="B14" s="124"/>
      <c r="C14" s="124"/>
      <c r="D14" s="124"/>
      <c r="E14" s="124"/>
      <c r="F14" s="124"/>
      <c r="G14" s="124"/>
      <c r="H14" s="124"/>
    </row>
    <row r="15" spans="1:8">
      <c r="A15" s="124"/>
      <c r="B15" s="124"/>
      <c r="C15" s="124"/>
      <c r="D15" s="124"/>
      <c r="E15" s="124"/>
      <c r="F15" s="124"/>
      <c r="G15" s="124"/>
      <c r="H15" s="124"/>
    </row>
    <row r="16" ht="15.75" spans="1:8">
      <c r="A16" s="125"/>
      <c r="B16" s="125"/>
      <c r="C16" s="125"/>
      <c r="D16" s="125"/>
      <c r="E16" s="125"/>
      <c r="F16" s="125"/>
      <c r="G16" s="125"/>
      <c r="H16" s="125"/>
    </row>
    <row r="17" ht="15.75" spans="1:8">
      <c r="A17" s="126" t="s">
        <v>99</v>
      </c>
      <c r="B17" s="127"/>
      <c r="C17" s="128"/>
      <c r="D17" s="128"/>
      <c r="E17" s="128"/>
      <c r="F17" s="128"/>
      <c r="G17" s="128"/>
      <c r="H17" s="128"/>
    </row>
    <row r="19" spans="1:1">
      <c r="A19" s="19" t="s">
        <v>1669</v>
      </c>
    </row>
    <row r="20" spans="1:5">
      <c r="A20" s="129"/>
      <c r="B20" s="129"/>
      <c r="C20" s="129"/>
      <c r="D20" s="129"/>
      <c r="E20" s="129"/>
    </row>
    <row r="21" spans="1:5">
      <c r="A21" s="49" t="s">
        <v>88</v>
      </c>
      <c r="B21" s="122"/>
      <c r="C21" s="122"/>
      <c r="D21" s="122"/>
      <c r="E21" s="50"/>
    </row>
    <row r="22" spans="1:5">
      <c r="A22" s="51" t="s">
        <v>273</v>
      </c>
      <c r="B22" s="49" t="s">
        <v>1670</v>
      </c>
      <c r="C22" s="122"/>
      <c r="D22" s="50"/>
      <c r="E22" s="51" t="s">
        <v>99</v>
      </c>
    </row>
    <row r="23" spans="1:5">
      <c r="A23" s="123"/>
      <c r="B23" s="25" t="s">
        <v>1671</v>
      </c>
      <c r="C23" s="25" t="s">
        <v>1672</v>
      </c>
      <c r="D23" s="25" t="s">
        <v>1673</v>
      </c>
      <c r="E23" s="123"/>
    </row>
    <row r="24" spans="1:5">
      <c r="A24" s="124" t="s">
        <v>914</v>
      </c>
      <c r="B24" s="124"/>
      <c r="C24" s="124"/>
      <c r="D24" s="124"/>
      <c r="E24" s="124"/>
    </row>
    <row r="25" spans="1:5">
      <c r="A25" s="124" t="s">
        <v>1674</v>
      </c>
      <c r="B25" s="124"/>
      <c r="C25" s="124"/>
      <c r="D25" s="124"/>
      <c r="E25" s="124"/>
    </row>
    <row r="26" ht="15.75" spans="1:5">
      <c r="A26" s="125" t="s">
        <v>1675</v>
      </c>
      <c r="B26" s="125"/>
      <c r="C26" s="125"/>
      <c r="D26" s="125"/>
      <c r="E26" s="125"/>
    </row>
    <row r="27" ht="30.75" spans="1:5">
      <c r="A27" s="130" t="s">
        <v>1676</v>
      </c>
      <c r="B27" s="128"/>
      <c r="C27" s="128"/>
      <c r="D27" s="128"/>
      <c r="E27" s="128"/>
    </row>
    <row r="28" spans="1:5">
      <c r="A28" s="124"/>
      <c r="B28" s="124"/>
      <c r="C28" s="124"/>
      <c r="D28" s="124"/>
      <c r="E28" s="124"/>
    </row>
    <row r="29" spans="1:5">
      <c r="A29" s="124" t="s">
        <v>1677</v>
      </c>
      <c r="B29" s="124"/>
      <c r="C29" s="124"/>
      <c r="D29" s="124"/>
      <c r="E29" s="124"/>
    </row>
    <row r="30" spans="1:5">
      <c r="A30" s="124" t="s">
        <v>1674</v>
      </c>
      <c r="B30" s="124"/>
      <c r="C30" s="124"/>
      <c r="D30" s="124"/>
      <c r="E30" s="124"/>
    </row>
    <row r="31" spans="1:5">
      <c r="A31" s="124" t="s">
        <v>1675</v>
      </c>
      <c r="B31" s="124"/>
      <c r="C31" s="124"/>
      <c r="D31" s="124"/>
      <c r="E31" s="124"/>
    </row>
    <row r="32" ht="15.75" spans="1:5">
      <c r="A32" s="125" t="s">
        <v>1678</v>
      </c>
      <c r="B32" s="125"/>
      <c r="C32" s="125"/>
      <c r="D32" s="125"/>
      <c r="E32" s="125"/>
    </row>
    <row r="33" ht="45.75" spans="1:5">
      <c r="A33" s="130" t="s">
        <v>1679</v>
      </c>
      <c r="B33" s="128"/>
      <c r="C33" s="128"/>
      <c r="D33" s="128"/>
      <c r="E33" s="128"/>
    </row>
    <row r="34" spans="1:5">
      <c r="A34" s="124"/>
      <c r="B34" s="124"/>
      <c r="C34" s="124"/>
      <c r="D34" s="124"/>
      <c r="E34" s="124"/>
    </row>
    <row r="35" spans="1:5">
      <c r="A35" s="124" t="s">
        <v>1680</v>
      </c>
      <c r="B35" s="124"/>
      <c r="C35" s="124"/>
      <c r="D35" s="124"/>
      <c r="E35" s="124"/>
    </row>
    <row r="36" spans="1:5">
      <c r="A36" s="124" t="s">
        <v>1681</v>
      </c>
      <c r="B36" s="124"/>
      <c r="C36" s="124"/>
      <c r="D36" s="124"/>
      <c r="E36" s="124"/>
    </row>
    <row r="37" ht="15.75" spans="1:5">
      <c r="A37" s="125" t="s">
        <v>1682</v>
      </c>
      <c r="B37" s="125"/>
      <c r="C37" s="125"/>
      <c r="D37" s="125"/>
      <c r="E37" s="125"/>
    </row>
    <row r="38" ht="15.75" spans="1:5">
      <c r="A38" s="130" t="s">
        <v>1683</v>
      </c>
      <c r="B38" s="128"/>
      <c r="C38" s="128"/>
      <c r="D38" s="128"/>
      <c r="E38" s="128"/>
    </row>
    <row r="40" spans="1:5">
      <c r="A40" s="49" t="s">
        <v>100</v>
      </c>
      <c r="B40" s="122"/>
      <c r="C40" s="122"/>
      <c r="D40" s="122"/>
      <c r="E40" s="50"/>
    </row>
    <row r="41" spans="1:5">
      <c r="A41" s="51" t="s">
        <v>273</v>
      </c>
      <c r="B41" s="49" t="s">
        <v>1670</v>
      </c>
      <c r="C41" s="122"/>
      <c r="D41" s="50"/>
      <c r="E41" s="51" t="s">
        <v>99</v>
      </c>
    </row>
    <row r="42" spans="1:5">
      <c r="A42" s="123"/>
      <c r="B42" s="25" t="s">
        <v>1671</v>
      </c>
      <c r="C42" s="25" t="s">
        <v>1672</v>
      </c>
      <c r="D42" s="25" t="s">
        <v>1673</v>
      </c>
      <c r="E42" s="123"/>
    </row>
    <row r="43" spans="1:5">
      <c r="A43" s="124" t="s">
        <v>914</v>
      </c>
      <c r="B43" s="124"/>
      <c r="C43" s="124"/>
      <c r="D43" s="124"/>
      <c r="E43" s="124"/>
    </row>
    <row r="44" spans="1:5">
      <c r="A44" s="124" t="s">
        <v>1674</v>
      </c>
      <c r="B44" s="124"/>
      <c r="C44" s="124"/>
      <c r="D44" s="124"/>
      <c r="E44" s="124"/>
    </row>
    <row r="45" ht="15.75" spans="1:5">
      <c r="A45" s="125" t="s">
        <v>1675</v>
      </c>
      <c r="B45" s="125"/>
      <c r="C45" s="125"/>
      <c r="D45" s="125"/>
      <c r="E45" s="125"/>
    </row>
    <row r="46" ht="30.75" spans="1:5">
      <c r="A46" s="130" t="s">
        <v>1676</v>
      </c>
      <c r="B46" s="128"/>
      <c r="C46" s="128"/>
      <c r="D46" s="128"/>
      <c r="E46" s="128"/>
    </row>
    <row r="47" spans="1:5">
      <c r="A47" s="124"/>
      <c r="B47" s="124"/>
      <c r="C47" s="124"/>
      <c r="D47" s="124"/>
      <c r="E47" s="124"/>
    </row>
    <row r="48" spans="1:5">
      <c r="A48" s="124" t="s">
        <v>1677</v>
      </c>
      <c r="B48" s="124"/>
      <c r="C48" s="124"/>
      <c r="D48" s="124"/>
      <c r="E48" s="124"/>
    </row>
    <row r="49" spans="1:5">
      <c r="A49" s="124" t="s">
        <v>1674</v>
      </c>
      <c r="B49" s="124"/>
      <c r="C49" s="124"/>
      <c r="D49" s="124"/>
      <c r="E49" s="124"/>
    </row>
    <row r="50" spans="1:5">
      <c r="A50" s="124" t="s">
        <v>1675</v>
      </c>
      <c r="B50" s="124"/>
      <c r="C50" s="124"/>
      <c r="D50" s="124"/>
      <c r="E50" s="124"/>
    </row>
    <row r="51" ht="15.75" spans="1:5">
      <c r="A51" s="125" t="s">
        <v>1678</v>
      </c>
      <c r="B51" s="125"/>
      <c r="C51" s="125"/>
      <c r="D51" s="125"/>
      <c r="E51" s="125"/>
    </row>
    <row r="52" ht="45.75" spans="1:5">
      <c r="A52" s="130" t="s">
        <v>1679</v>
      </c>
      <c r="B52" s="128"/>
      <c r="C52" s="128"/>
      <c r="D52" s="128"/>
      <c r="E52" s="128"/>
    </row>
    <row r="53" spans="1:5">
      <c r="A53" s="124"/>
      <c r="B53" s="124"/>
      <c r="C53" s="124"/>
      <c r="D53" s="124"/>
      <c r="E53" s="124"/>
    </row>
    <row r="54" spans="1:5">
      <c r="A54" s="124" t="s">
        <v>1680</v>
      </c>
      <c r="B54" s="124"/>
      <c r="C54" s="124"/>
      <c r="D54" s="124"/>
      <c r="E54" s="124"/>
    </row>
    <row r="55" spans="1:5">
      <c r="A55" s="124" t="s">
        <v>1681</v>
      </c>
      <c r="B55" s="124"/>
      <c r="C55" s="124"/>
      <c r="D55" s="124"/>
      <c r="E55" s="124"/>
    </row>
    <row r="56" ht="15.75" spans="1:5">
      <c r="A56" s="125" t="s">
        <v>1682</v>
      </c>
      <c r="B56" s="125"/>
      <c r="C56" s="125"/>
      <c r="D56" s="125"/>
      <c r="E56" s="125"/>
    </row>
    <row r="57" ht="15.75" spans="1:5">
      <c r="A57" s="130" t="s">
        <v>1683</v>
      </c>
      <c r="B57" s="128"/>
      <c r="C57" s="128"/>
      <c r="D57" s="128"/>
      <c r="E57" s="128"/>
    </row>
    <row r="60" spans="1:1">
      <c r="A60" s="19" t="s">
        <v>1684</v>
      </c>
    </row>
    <row r="62" ht="30" spans="1:4">
      <c r="A62" s="25" t="s">
        <v>1685</v>
      </c>
      <c r="B62" s="25" t="s">
        <v>1686</v>
      </c>
      <c r="C62" s="25" t="s">
        <v>88</v>
      </c>
      <c r="D62" s="25" t="s">
        <v>100</v>
      </c>
    </row>
    <row r="63" hidden="1" spans="1:4">
      <c r="A63" s="124"/>
      <c r="B63" s="124"/>
      <c r="C63" s="124"/>
      <c r="D63" s="124"/>
    </row>
    <row r="64" spans="1:4">
      <c r="A64" s="124"/>
      <c r="B64" s="124"/>
      <c r="C64" s="124"/>
      <c r="D64" s="124"/>
    </row>
    <row r="65" spans="1:4">
      <c r="A65" s="124"/>
      <c r="B65" s="124"/>
      <c r="C65" s="124"/>
      <c r="D65" s="124"/>
    </row>
    <row r="66" spans="1:4">
      <c r="A66" s="131"/>
      <c r="B66" s="131"/>
      <c r="C66" s="131"/>
      <c r="D66" s="131"/>
    </row>
    <row r="68" spans="1:6">
      <c r="A68" s="25" t="s">
        <v>1685</v>
      </c>
      <c r="B68" s="25" t="s">
        <v>1687</v>
      </c>
      <c r="C68" s="25" t="s">
        <v>88</v>
      </c>
      <c r="D68" s="25"/>
      <c r="E68" s="25" t="s">
        <v>100</v>
      </c>
      <c r="F68" s="25"/>
    </row>
    <row r="69" spans="1:6">
      <c r="A69" s="25"/>
      <c r="B69" s="25"/>
      <c r="C69" s="25" t="s">
        <v>106</v>
      </c>
      <c r="D69" s="25" t="s">
        <v>1688</v>
      </c>
      <c r="E69" s="25" t="s">
        <v>106</v>
      </c>
      <c r="F69" s="25" t="s">
        <v>1688</v>
      </c>
    </row>
    <row r="70" spans="1:6">
      <c r="A70" s="124"/>
      <c r="B70" s="124"/>
      <c r="C70" s="124"/>
      <c r="D70" s="124"/>
      <c r="E70" s="124"/>
      <c r="F70" s="124"/>
    </row>
    <row r="71" spans="1:6">
      <c r="A71" s="124"/>
      <c r="B71" s="124"/>
      <c r="C71" s="124"/>
      <c r="D71" s="124"/>
      <c r="E71" s="124"/>
      <c r="F71" s="124"/>
    </row>
    <row r="72" spans="1:6">
      <c r="A72" s="132" t="s">
        <v>99</v>
      </c>
      <c r="B72" s="133"/>
      <c r="C72" s="133"/>
      <c r="D72" s="133"/>
      <c r="E72" s="133"/>
      <c r="F72" s="133"/>
    </row>
    <row r="74" s="19" customFormat="1" ht="14.25" spans="1:1">
      <c r="A74" s="19" t="s">
        <v>436</v>
      </c>
    </row>
    <row r="75" s="19" customFormat="1" ht="14.25" customHeight="1" spans="1:3">
      <c r="A75" s="117"/>
      <c r="B75" s="45"/>
      <c r="C75" s="45"/>
    </row>
    <row r="76" customHeight="1" spans="1:3">
      <c r="A76" s="134" t="s">
        <v>411</v>
      </c>
      <c r="B76" s="135"/>
      <c r="C76" s="136"/>
    </row>
    <row r="77" spans="1:3">
      <c r="A77" s="45"/>
      <c r="B77" s="45"/>
      <c r="C77" s="45"/>
    </row>
    <row r="78" spans="1:3">
      <c r="A78" s="45"/>
      <c r="B78" s="45"/>
      <c r="C78" s="45"/>
    </row>
    <row r="79" spans="1:3">
      <c r="A79" s="45"/>
      <c r="B79" s="45"/>
      <c r="C79" s="45"/>
    </row>
  </sheetData>
  <mergeCells count="22">
    <mergeCell ref="A11:H11"/>
    <mergeCell ref="G12:H12"/>
    <mergeCell ref="A17:B17"/>
    <mergeCell ref="A21:E21"/>
    <mergeCell ref="B22:D22"/>
    <mergeCell ref="A40:E40"/>
    <mergeCell ref="B41:D41"/>
    <mergeCell ref="C68:D68"/>
    <mergeCell ref="E68:F68"/>
    <mergeCell ref="A76:C76"/>
    <mergeCell ref="A12:A13"/>
    <mergeCell ref="A22:A23"/>
    <mergeCell ref="A41:A42"/>
    <mergeCell ref="A68:A69"/>
    <mergeCell ref="B12:B13"/>
    <mergeCell ref="B68:B69"/>
    <mergeCell ref="C12:C13"/>
    <mergeCell ref="D12:D13"/>
    <mergeCell ref="E12:E13"/>
    <mergeCell ref="E22:E23"/>
    <mergeCell ref="E41:E42"/>
    <mergeCell ref="F12:F13"/>
  </mergeCells>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6">
    <tabColor theme="5" tint="-0.249977111117893"/>
  </sheetPr>
  <dimension ref="A7:C9"/>
  <sheetViews>
    <sheetView showGridLines="0" workbookViewId="0">
      <selection activeCell="A1" sqref="A1"/>
    </sheetView>
  </sheetViews>
  <sheetFormatPr defaultColWidth="11" defaultRowHeight="15" outlineLevelCol="2"/>
  <sheetData>
    <row r="7" spans="1:1">
      <c r="A7" s="20" t="s">
        <v>1689</v>
      </c>
    </row>
    <row r="8" spans="1:1">
      <c r="A8" s="19"/>
    </row>
    <row r="9" spans="1:3">
      <c r="A9" s="27" t="s">
        <v>1635</v>
      </c>
      <c r="B9" s="118"/>
      <c r="C9" s="119"/>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7">
    <tabColor theme="9" tint="-0.249977111117893"/>
    <pageSetUpPr fitToPage="1"/>
  </sheetPr>
  <dimension ref="A7:E96"/>
  <sheetViews>
    <sheetView showGridLines="0" workbookViewId="0">
      <selection activeCell="J19" sqref="J19"/>
    </sheetView>
  </sheetViews>
  <sheetFormatPr defaultColWidth="11.4285714285714" defaultRowHeight="14.25" outlineLevelCol="4"/>
  <cols>
    <col min="1" max="1" width="14.8571428571429" style="19" customWidth="1"/>
    <col min="2" max="2" width="30.1428571428571" style="19" customWidth="1"/>
    <col min="3" max="3" width="21.5714285714286" style="19" customWidth="1"/>
    <col min="4" max="4" width="21" style="19" customWidth="1"/>
    <col min="5" max="5" width="12" style="19" customWidth="1"/>
    <col min="6" max="7" width="11.4285714285714" style="19" customWidth="1"/>
    <col min="8" max="16384" width="11.4285714285714" style="19"/>
  </cols>
  <sheetData>
    <row r="7" ht="15" spans="1:5">
      <c r="A7" s="20" t="s">
        <v>1690</v>
      </c>
      <c r="B7" s="21"/>
      <c r="C7" s="21"/>
      <c r="D7" s="21"/>
      <c r="E7" s="21"/>
    </row>
    <row r="8" spans="1:1">
      <c r="A8" s="66"/>
    </row>
    <row r="9" spans="1:1">
      <c r="A9" s="19" t="s">
        <v>1691</v>
      </c>
    </row>
    <row r="10" spans="1:1">
      <c r="A10" s="66"/>
    </row>
    <row r="11" customHeight="1" spans="1:5">
      <c r="A11" s="67" t="s">
        <v>88</v>
      </c>
      <c r="B11" s="68"/>
      <c r="C11" s="68"/>
      <c r="D11" s="68"/>
      <c r="E11" s="69"/>
    </row>
    <row r="12" ht="30" spans="1:5">
      <c r="A12" s="25" t="s">
        <v>1692</v>
      </c>
      <c r="B12" s="25" t="s">
        <v>1693</v>
      </c>
      <c r="C12" s="25" t="s">
        <v>1694</v>
      </c>
      <c r="D12" s="25" t="s">
        <v>1695</v>
      </c>
      <c r="E12" s="25" t="s">
        <v>1696</v>
      </c>
    </row>
    <row r="13" spans="1:5">
      <c r="A13" s="70" t="s">
        <v>1697</v>
      </c>
      <c r="B13" s="71" t="s">
        <v>1698</v>
      </c>
      <c r="C13" s="72">
        <v>362926471</v>
      </c>
      <c r="D13" s="72">
        <v>356505360.466</v>
      </c>
      <c r="E13" s="72">
        <f>+C13-D13</f>
        <v>6421110.53399998</v>
      </c>
    </row>
    <row r="14" spans="1:5">
      <c r="A14" s="70" t="s">
        <v>1699</v>
      </c>
      <c r="B14" s="71" t="s">
        <v>1700</v>
      </c>
      <c r="C14" s="72">
        <v>4636407</v>
      </c>
      <c r="D14" s="72">
        <v>1600045.188</v>
      </c>
      <c r="E14" s="72">
        <f t="shared" ref="E14:E18" si="0">+C14-D14</f>
        <v>3036361.812</v>
      </c>
    </row>
    <row r="15" spans="1:5">
      <c r="A15" s="70" t="s">
        <v>1701</v>
      </c>
      <c r="B15" s="71" t="s">
        <v>1702</v>
      </c>
      <c r="C15" s="72">
        <v>3924304</v>
      </c>
      <c r="D15" s="72">
        <v>9806778.128</v>
      </c>
      <c r="E15" s="72">
        <f t="shared" si="0"/>
        <v>-5882474.128</v>
      </c>
    </row>
    <row r="16" spans="1:5">
      <c r="A16" s="70" t="s">
        <v>1703</v>
      </c>
      <c r="B16" s="71" t="s">
        <v>1704</v>
      </c>
      <c r="C16" s="72">
        <v>522150</v>
      </c>
      <c r="D16" s="72">
        <v>14216413.532</v>
      </c>
      <c r="E16" s="72">
        <f t="shared" si="0"/>
        <v>-13694263.532</v>
      </c>
    </row>
    <row r="17" ht="28.5" spans="1:5">
      <c r="A17" s="70" t="s">
        <v>1705</v>
      </c>
      <c r="B17" s="71" t="s">
        <v>1706</v>
      </c>
      <c r="C17" s="72">
        <v>5543197</v>
      </c>
      <c r="D17" s="72">
        <v>3007744.625</v>
      </c>
      <c r="E17" s="72">
        <f t="shared" si="0"/>
        <v>2535452.375</v>
      </c>
    </row>
    <row r="18" ht="15" spans="1:5">
      <c r="A18" s="70" t="s">
        <v>1707</v>
      </c>
      <c r="B18" s="71" t="s">
        <v>1708</v>
      </c>
      <c r="C18" s="73">
        <v>234324</v>
      </c>
      <c r="D18" s="73">
        <v>0</v>
      </c>
      <c r="E18" s="73">
        <f t="shared" si="0"/>
        <v>234324</v>
      </c>
    </row>
    <row r="19" ht="15.75" spans="1:5">
      <c r="A19" s="74" t="s">
        <v>99</v>
      </c>
      <c r="B19" s="75"/>
      <c r="C19" s="76">
        <f>SUM(C13:C18)</f>
        <v>377786853</v>
      </c>
      <c r="D19" s="76">
        <f t="shared" ref="D19:E19" si="1">SUM(D13:D18)</f>
        <v>385136341.939</v>
      </c>
      <c r="E19" s="76">
        <f t="shared" si="1"/>
        <v>-7349488.93900002</v>
      </c>
    </row>
    <row r="20" ht="15" spans="1:5">
      <c r="A20" s="77"/>
      <c r="B20" s="77"/>
      <c r="C20" s="78"/>
      <c r="D20" s="78"/>
      <c r="E20" s="78"/>
    </row>
    <row r="21" ht="14.45" customHeight="1" spans="1:5">
      <c r="A21" s="79" t="s">
        <v>1709</v>
      </c>
      <c r="B21" s="79"/>
      <c r="C21" s="79"/>
      <c r="D21" s="79"/>
      <c r="E21" s="78"/>
    </row>
    <row r="22" ht="14.45" customHeight="1" spans="1:5">
      <c r="A22" s="79"/>
      <c r="B22" s="79"/>
      <c r="C22" s="79"/>
      <c r="D22" s="79"/>
      <c r="E22" s="78"/>
    </row>
    <row r="23" ht="14.45" customHeight="1" spans="1:5">
      <c r="A23" s="80" t="s">
        <v>1710</v>
      </c>
      <c r="B23" s="81"/>
      <c r="C23" s="81"/>
      <c r="D23" s="81"/>
      <c r="E23" s="82"/>
    </row>
    <row r="24" ht="14.45" customHeight="1" spans="1:5">
      <c r="A24" s="83"/>
      <c r="B24" s="84"/>
      <c r="C24" s="84"/>
      <c r="D24" s="84"/>
      <c r="E24" s="85"/>
    </row>
    <row r="25" ht="30" customHeight="1" spans="1:5">
      <c r="A25" s="86"/>
      <c r="B25" s="87"/>
      <c r="C25" s="87"/>
      <c r="D25" s="87"/>
      <c r="E25" s="88"/>
    </row>
    <row r="26" ht="15" spans="1:5">
      <c r="A26" s="77"/>
      <c r="B26" s="77"/>
      <c r="C26" s="78"/>
      <c r="D26" s="78"/>
      <c r="E26" s="78"/>
    </row>
    <row r="27" ht="14.45" customHeight="1" spans="1:5">
      <c r="A27" s="89" t="s">
        <v>1711</v>
      </c>
      <c r="B27" s="89"/>
      <c r="C27" s="89"/>
      <c r="D27" s="89"/>
      <c r="E27" s="89"/>
    </row>
    <row r="28" spans="1:1">
      <c r="A28" s="66"/>
    </row>
    <row r="29" spans="1:5">
      <c r="A29" s="80" t="s">
        <v>1712</v>
      </c>
      <c r="B29" s="81"/>
      <c r="C29" s="81"/>
      <c r="D29" s="81"/>
      <c r="E29" s="82"/>
    </row>
    <row r="30" spans="1:5">
      <c r="A30" s="83"/>
      <c r="B30" s="84"/>
      <c r="C30" s="84"/>
      <c r="D30" s="84"/>
      <c r="E30" s="85"/>
    </row>
    <row r="31" ht="47.25" customHeight="1" spans="1:5">
      <c r="A31" s="86"/>
      <c r="B31" s="87"/>
      <c r="C31" s="87"/>
      <c r="D31" s="87"/>
      <c r="E31" s="88"/>
    </row>
    <row r="32" spans="1:1">
      <c r="A32" s="66"/>
    </row>
    <row r="33" ht="63.75" customHeight="1" spans="1:5">
      <c r="A33" s="90" t="s">
        <v>1713</v>
      </c>
      <c r="B33" s="91"/>
      <c r="C33" s="91"/>
      <c r="D33" s="91"/>
      <c r="E33" s="92"/>
    </row>
    <row r="34" spans="1:1">
      <c r="A34" s="66"/>
    </row>
    <row r="35" spans="1:1">
      <c r="A35" s="66"/>
    </row>
    <row r="36" spans="1:1">
      <c r="A36" s="66"/>
    </row>
    <row r="37" ht="21" customHeight="1" spans="1:5">
      <c r="A37" s="53" t="s">
        <v>1714</v>
      </c>
      <c r="B37" s="93"/>
      <c r="C37" s="93"/>
      <c r="D37" s="93"/>
      <c r="E37" s="94"/>
    </row>
    <row r="38" ht="30" spans="1:5">
      <c r="A38" s="25" t="s">
        <v>1692</v>
      </c>
      <c r="B38" s="25" t="s">
        <v>1693</v>
      </c>
      <c r="C38" s="25" t="s">
        <v>1694</v>
      </c>
      <c r="D38" s="25" t="s">
        <v>1695</v>
      </c>
      <c r="E38" s="25" t="s">
        <v>1696</v>
      </c>
    </row>
    <row r="39" spans="1:5">
      <c r="A39" s="41"/>
      <c r="B39" s="95"/>
      <c r="C39" s="41"/>
      <c r="D39" s="41"/>
      <c r="E39" s="41"/>
    </row>
    <row r="40" spans="1:5">
      <c r="A40" s="41"/>
      <c r="B40" s="95"/>
      <c r="C40" s="41"/>
      <c r="D40" s="41"/>
      <c r="E40" s="41"/>
    </row>
    <row r="41" ht="15" spans="1:5">
      <c r="A41" s="96"/>
      <c r="B41" s="97"/>
      <c r="C41" s="96"/>
      <c r="D41" s="96"/>
      <c r="E41" s="96"/>
    </row>
    <row r="42" ht="15" spans="1:5">
      <c r="A42" s="98" t="s">
        <v>99</v>
      </c>
      <c r="B42" s="99"/>
      <c r="C42" s="100"/>
      <c r="D42" s="100"/>
      <c r="E42" s="100"/>
    </row>
    <row r="43" spans="1:5">
      <c r="A43" s="89"/>
      <c r="B43" s="89"/>
      <c r="C43" s="78"/>
      <c r="D43" s="78"/>
      <c r="E43" s="78"/>
    </row>
    <row r="44" spans="1:5">
      <c r="A44" s="89" t="s">
        <v>1715</v>
      </c>
      <c r="B44" s="89"/>
      <c r="C44" s="89"/>
      <c r="D44" s="89"/>
      <c r="E44" s="78"/>
    </row>
    <row r="45" spans="1:5">
      <c r="A45" s="89"/>
      <c r="B45" s="89"/>
      <c r="C45" s="89"/>
      <c r="D45" s="89"/>
      <c r="E45" s="78"/>
    </row>
    <row r="46" ht="14.45" customHeight="1" spans="1:5">
      <c r="A46" s="89" t="s">
        <v>1716</v>
      </c>
      <c r="B46" s="89"/>
      <c r="C46" s="89"/>
      <c r="D46" s="89"/>
      <c r="E46" s="89"/>
    </row>
    <row r="47" spans="1:5">
      <c r="A47" s="101"/>
      <c r="B47" s="101"/>
      <c r="C47" s="101"/>
      <c r="D47" s="101"/>
      <c r="E47" s="101"/>
    </row>
    <row r="48" spans="1:1">
      <c r="A48" s="19" t="s">
        <v>1717</v>
      </c>
    </row>
    <row r="49" spans="1:1">
      <c r="A49" s="66"/>
    </row>
    <row r="50" customHeight="1" spans="1:5">
      <c r="A50" s="53" t="s">
        <v>88</v>
      </c>
      <c r="B50" s="93"/>
      <c r="C50" s="93"/>
      <c r="D50" s="93"/>
      <c r="E50" s="94"/>
    </row>
    <row r="51" ht="30" spans="1:5">
      <c r="A51" s="102" t="s">
        <v>1692</v>
      </c>
      <c r="B51" s="102" t="s">
        <v>1693</v>
      </c>
      <c r="C51" s="25" t="s">
        <v>1694</v>
      </c>
      <c r="D51" s="25" t="s">
        <v>1695</v>
      </c>
      <c r="E51" s="25" t="s">
        <v>1696</v>
      </c>
    </row>
    <row r="52" s="65" customFormat="1" spans="1:5">
      <c r="A52" s="70" t="s">
        <v>1718</v>
      </c>
      <c r="B52" s="71" t="s">
        <v>1719</v>
      </c>
      <c r="C52" s="72">
        <v>151685423</v>
      </c>
      <c r="D52" s="72">
        <v>151661639.565</v>
      </c>
      <c r="E52" s="72">
        <f>+C52-D52</f>
        <v>23783.4350000024</v>
      </c>
    </row>
    <row r="53" s="65" customFormat="1" ht="28.5" spans="1:5">
      <c r="A53" s="70" t="s">
        <v>1720</v>
      </c>
      <c r="B53" s="71" t="s">
        <v>1721</v>
      </c>
      <c r="C53" s="72">
        <v>116601098</v>
      </c>
      <c r="D53" s="72">
        <v>107119269.786</v>
      </c>
      <c r="E53" s="72">
        <f t="shared" ref="E53:E62" si="2">+C53-D53</f>
        <v>9481828.214</v>
      </c>
    </row>
    <row r="54" s="65" customFormat="1" ht="28.5" spans="1:5">
      <c r="A54" s="70" t="s">
        <v>1722</v>
      </c>
      <c r="B54" s="71" t="s">
        <v>1723</v>
      </c>
      <c r="C54" s="72">
        <v>3229463</v>
      </c>
      <c r="D54" s="72">
        <v>3187290.741</v>
      </c>
      <c r="E54" s="72">
        <f t="shared" si="2"/>
        <v>42172.2590000001</v>
      </c>
    </row>
    <row r="55" s="65" customFormat="1" spans="1:5">
      <c r="A55" s="70" t="s">
        <v>1724</v>
      </c>
      <c r="B55" s="71" t="s">
        <v>1698</v>
      </c>
      <c r="C55" s="72">
        <v>90509250</v>
      </c>
      <c r="D55" s="72">
        <v>89579359.578</v>
      </c>
      <c r="E55" s="72">
        <f t="shared" si="2"/>
        <v>929890.422000006</v>
      </c>
    </row>
    <row r="56" s="65" customFormat="1" spans="1:5">
      <c r="A56" s="70" t="s">
        <v>1725</v>
      </c>
      <c r="B56" s="71" t="s">
        <v>1726</v>
      </c>
      <c r="C56" s="72">
        <v>60303</v>
      </c>
      <c r="D56" s="72">
        <v>55947.933</v>
      </c>
      <c r="E56" s="72">
        <f t="shared" si="2"/>
        <v>4355.067</v>
      </c>
    </row>
    <row r="57" s="65" customFormat="1" spans="1:5">
      <c r="A57" s="70" t="s">
        <v>1727</v>
      </c>
      <c r="B57" s="71" t="s">
        <v>1728</v>
      </c>
      <c r="C57" s="72">
        <v>173021</v>
      </c>
      <c r="D57" s="72">
        <v>173017.387</v>
      </c>
      <c r="E57" s="72">
        <f t="shared" si="2"/>
        <v>3.61300000001211</v>
      </c>
    </row>
    <row r="58" s="65" customFormat="1" ht="28.5" spans="1:5">
      <c r="A58" s="70" t="s">
        <v>1729</v>
      </c>
      <c r="B58" s="71" t="s">
        <v>1730</v>
      </c>
      <c r="C58" s="72">
        <v>5783240</v>
      </c>
      <c r="D58" s="72">
        <v>1711195.035</v>
      </c>
      <c r="E58" s="72">
        <f t="shared" si="2"/>
        <v>4072044.965</v>
      </c>
    </row>
    <row r="59" s="65" customFormat="1" spans="1:5">
      <c r="A59" s="70" t="s">
        <v>1731</v>
      </c>
      <c r="B59" s="71" t="s">
        <v>1732</v>
      </c>
      <c r="C59" s="72">
        <v>2968357</v>
      </c>
      <c r="D59" s="72">
        <v>2336076.923</v>
      </c>
      <c r="E59" s="72">
        <f t="shared" si="2"/>
        <v>632280.077</v>
      </c>
    </row>
    <row r="60" s="65" customFormat="1" spans="1:5">
      <c r="A60" s="70" t="s">
        <v>1733</v>
      </c>
      <c r="B60" s="71" t="s">
        <v>1734</v>
      </c>
      <c r="C60" s="72">
        <v>98079</v>
      </c>
      <c r="D60" s="72">
        <v>0</v>
      </c>
      <c r="E60" s="72">
        <f t="shared" si="2"/>
        <v>98079</v>
      </c>
    </row>
    <row r="61" s="65" customFormat="1" spans="1:5">
      <c r="A61" s="70" t="s">
        <v>1735</v>
      </c>
      <c r="B61" s="71" t="s">
        <v>1736</v>
      </c>
      <c r="C61" s="72">
        <v>6678619</v>
      </c>
      <c r="D61" s="72">
        <v>6235165.869</v>
      </c>
      <c r="E61" s="72">
        <f t="shared" si="2"/>
        <v>443453.131</v>
      </c>
    </row>
    <row r="62" s="65" customFormat="1" ht="15" spans="1:5">
      <c r="A62" s="70" t="s">
        <v>1737</v>
      </c>
      <c r="B62" s="71" t="s">
        <v>1738</v>
      </c>
      <c r="C62" s="73">
        <v>0</v>
      </c>
      <c r="D62" s="73">
        <v>0</v>
      </c>
      <c r="E62" s="73">
        <f t="shared" si="2"/>
        <v>0</v>
      </c>
    </row>
    <row r="63" ht="15.75" spans="1:5">
      <c r="A63" s="74" t="s">
        <v>99</v>
      </c>
      <c r="B63" s="75"/>
      <c r="C63" s="76">
        <f>SUM(C52:C62)</f>
        <v>377786853</v>
      </c>
      <c r="D63" s="76">
        <f t="shared" ref="D63:E63" si="3">SUM(D52:D62)</f>
        <v>362058962.817</v>
      </c>
      <c r="E63" s="76">
        <f t="shared" si="3"/>
        <v>15727890.183</v>
      </c>
    </row>
    <row r="64" ht="15" spans="1:5">
      <c r="A64" s="77"/>
      <c r="B64" s="77"/>
      <c r="C64" s="78"/>
      <c r="D64" s="78"/>
      <c r="E64" s="78"/>
    </row>
    <row r="65" spans="1:5">
      <c r="A65" s="89" t="s">
        <v>1715</v>
      </c>
      <c r="B65" s="89"/>
      <c r="C65" s="89"/>
      <c r="D65" s="89"/>
      <c r="E65" s="78"/>
    </row>
    <row r="66" ht="15" spans="1:5">
      <c r="A66" s="77"/>
      <c r="B66" s="77"/>
      <c r="C66" s="78"/>
      <c r="D66" s="78"/>
      <c r="E66" s="78"/>
    </row>
    <row r="67" customHeight="1" spans="1:5">
      <c r="A67" s="103" t="s">
        <v>1739</v>
      </c>
      <c r="B67" s="104"/>
      <c r="C67" s="104"/>
      <c r="D67" s="105"/>
      <c r="E67" s="78"/>
    </row>
    <row r="68" ht="15" spans="1:5">
      <c r="A68" s="77"/>
      <c r="B68" s="77"/>
      <c r="C68" s="78"/>
      <c r="D68" s="78"/>
      <c r="E68" s="78"/>
    </row>
    <row r="69" customHeight="1" spans="1:5">
      <c r="A69" s="89" t="s">
        <v>1716</v>
      </c>
      <c r="B69" s="89"/>
      <c r="C69" s="89"/>
      <c r="D69" s="89"/>
      <c r="E69" s="89"/>
    </row>
    <row r="70" ht="15" spans="1:5">
      <c r="A70" s="77"/>
      <c r="B70" s="77"/>
      <c r="C70" s="78"/>
      <c r="D70" s="78"/>
      <c r="E70" s="78"/>
    </row>
    <row r="71" ht="147" customHeight="1" spans="1:5">
      <c r="A71" s="106" t="s">
        <v>1740</v>
      </c>
      <c r="B71" s="107"/>
      <c r="C71" s="107"/>
      <c r="D71" s="107"/>
      <c r="E71" s="108"/>
    </row>
    <row r="72" ht="15" spans="1:5">
      <c r="A72" s="77"/>
      <c r="B72" s="77"/>
      <c r="C72" s="78"/>
      <c r="D72" s="78"/>
      <c r="E72" s="78"/>
    </row>
    <row r="73" ht="118.5" customHeight="1" spans="1:5">
      <c r="A73" s="106" t="s">
        <v>1741</v>
      </c>
      <c r="B73" s="107"/>
      <c r="C73" s="107"/>
      <c r="D73" s="107"/>
      <c r="E73" s="108"/>
    </row>
    <row r="74" ht="15" spans="1:5">
      <c r="A74" s="77"/>
      <c r="B74" s="77"/>
      <c r="C74" s="78"/>
      <c r="D74" s="78"/>
      <c r="E74" s="78"/>
    </row>
    <row r="75" ht="15" spans="1:5">
      <c r="A75" s="77"/>
      <c r="B75" s="77"/>
      <c r="C75" s="78"/>
      <c r="D75" s="78"/>
      <c r="E75" s="78"/>
    </row>
    <row r="76" ht="15" spans="1:5">
      <c r="A76" s="77"/>
      <c r="B76" s="77"/>
      <c r="C76" s="78"/>
      <c r="D76" s="78"/>
      <c r="E76" s="78"/>
    </row>
    <row r="77" ht="15" spans="1:5">
      <c r="A77" s="77"/>
      <c r="B77" s="77"/>
      <c r="C77" s="78"/>
      <c r="D77" s="78"/>
      <c r="E77" s="78"/>
    </row>
    <row r="78" ht="15" spans="1:5">
      <c r="A78" s="77"/>
      <c r="B78" s="77"/>
      <c r="C78" s="78"/>
      <c r="D78" s="78"/>
      <c r="E78" s="78"/>
    </row>
    <row r="79" spans="1:5">
      <c r="A79" s="101"/>
      <c r="B79" s="101"/>
      <c r="C79" s="101"/>
      <c r="D79" s="101"/>
      <c r="E79" s="101"/>
    </row>
    <row r="80" ht="31.5" customHeight="1" spans="1:5">
      <c r="A80" s="109" t="s">
        <v>1714</v>
      </c>
      <c r="B80" s="110"/>
      <c r="C80" s="110"/>
      <c r="D80" s="110"/>
      <c r="E80" s="111"/>
    </row>
    <row r="81" ht="30" spans="1:5">
      <c r="A81" s="112" t="s">
        <v>1692</v>
      </c>
      <c r="B81" s="112" t="s">
        <v>1693</v>
      </c>
      <c r="C81" s="113" t="s">
        <v>1694</v>
      </c>
      <c r="D81" s="113" t="s">
        <v>1695</v>
      </c>
      <c r="E81" s="113" t="s">
        <v>1696</v>
      </c>
    </row>
    <row r="82" s="65" customFormat="1" spans="1:5">
      <c r="A82" s="114"/>
      <c r="B82" s="115"/>
      <c r="C82" s="41"/>
      <c r="D82" s="41"/>
      <c r="E82" s="41"/>
    </row>
    <row r="83" s="65" customFormat="1" spans="1:5">
      <c r="A83" s="114"/>
      <c r="B83" s="115"/>
      <c r="C83" s="41"/>
      <c r="D83" s="41"/>
      <c r="E83" s="41"/>
    </row>
    <row r="84" ht="15" spans="1:5">
      <c r="A84" s="96"/>
      <c r="B84" s="97"/>
      <c r="C84" s="96"/>
      <c r="D84" s="96"/>
      <c r="E84" s="96"/>
    </row>
    <row r="85" ht="15.75" spans="1:5">
      <c r="A85" s="74" t="s">
        <v>99</v>
      </c>
      <c r="B85" s="75"/>
      <c r="C85" s="100"/>
      <c r="D85" s="100"/>
      <c r="E85" s="100"/>
    </row>
    <row r="86" spans="1:1">
      <c r="A86" s="66"/>
    </row>
    <row r="87" spans="1:4">
      <c r="A87" s="116" t="s">
        <v>1742</v>
      </c>
      <c r="B87" s="116"/>
      <c r="C87" s="116"/>
      <c r="D87" s="116"/>
    </row>
    <row r="88" spans="1:1">
      <c r="A88" s="66"/>
    </row>
    <row r="89" spans="1:4">
      <c r="A89" s="116" t="s">
        <v>1743</v>
      </c>
      <c r="B89" s="116"/>
      <c r="C89" s="116"/>
      <c r="D89" s="116"/>
    </row>
    <row r="90" spans="1:1">
      <c r="A90" s="66"/>
    </row>
    <row r="91" spans="1:1">
      <c r="A91" s="19" t="s">
        <v>71</v>
      </c>
    </row>
    <row r="92" customHeight="1" spans="1:3">
      <c r="A92" s="117"/>
      <c r="B92" s="117"/>
      <c r="C92" s="117"/>
    </row>
    <row r="93" ht="30.75" customHeight="1" spans="1:3">
      <c r="A93" s="4" t="s">
        <v>1744</v>
      </c>
      <c r="B93" s="5"/>
      <c r="C93" s="6"/>
    </row>
    <row r="94" spans="1:3">
      <c r="A94" s="117"/>
      <c r="B94" s="117"/>
      <c r="C94" s="117"/>
    </row>
    <row r="95" spans="1:3">
      <c r="A95" s="117"/>
      <c r="B95" s="117"/>
      <c r="C95" s="117"/>
    </row>
    <row r="96" spans="1:3">
      <c r="A96" s="117"/>
      <c r="B96" s="117"/>
      <c r="C96" s="117"/>
    </row>
  </sheetData>
  <mergeCells count="23">
    <mergeCell ref="A11:E11"/>
    <mergeCell ref="A19:B19"/>
    <mergeCell ref="A21:D21"/>
    <mergeCell ref="A27:E27"/>
    <mergeCell ref="A33:E33"/>
    <mergeCell ref="A37:E37"/>
    <mergeCell ref="A42:B42"/>
    <mergeCell ref="A44:D44"/>
    <mergeCell ref="A46:E46"/>
    <mergeCell ref="A50:E50"/>
    <mergeCell ref="A63:B63"/>
    <mergeCell ref="A65:D65"/>
    <mergeCell ref="A67:D67"/>
    <mergeCell ref="A69:E69"/>
    <mergeCell ref="A71:E71"/>
    <mergeCell ref="A73:E73"/>
    <mergeCell ref="A80:E80"/>
    <mergeCell ref="A85:B85"/>
    <mergeCell ref="A87:D87"/>
    <mergeCell ref="A89:D89"/>
    <mergeCell ref="A93:C93"/>
    <mergeCell ref="A23:E25"/>
    <mergeCell ref="A29:E31"/>
  </mergeCells>
  <pageMargins left="0.25" right="0.25" top="0.75" bottom="0.75" header="0.3" footer="0.3"/>
  <pageSetup paperSize="9" scale="94" fitToHeight="0" orientation="landscape"/>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8">
    <tabColor theme="9" tint="-0.249977111117893"/>
    <pageSetUpPr fitToPage="1"/>
  </sheetPr>
  <dimension ref="A7:F35"/>
  <sheetViews>
    <sheetView showFormulas="1" showGridLines="0" zoomScale="85" zoomScaleNormal="85" workbookViewId="0">
      <selection activeCell="A1" sqref="A1"/>
    </sheetView>
  </sheetViews>
  <sheetFormatPr defaultColWidth="11.4285714285714" defaultRowHeight="14.25" outlineLevelCol="5"/>
  <cols>
    <col min="1" max="5" width="15.4285714285714" style="19" customWidth="1"/>
    <col min="6" max="7" width="11.4285714285714" style="19" customWidth="1"/>
    <col min="8" max="16384" width="11.4285714285714" style="19"/>
  </cols>
  <sheetData>
    <row r="7" ht="15" spans="1:4">
      <c r="A7" s="46" t="s">
        <v>1745</v>
      </c>
      <c r="B7" s="46"/>
      <c r="C7" s="21"/>
      <c r="D7" s="21"/>
    </row>
    <row r="8" spans="1:2">
      <c r="A8" s="47"/>
      <c r="B8" s="47"/>
    </row>
    <row r="9" spans="1:2">
      <c r="A9" s="48" t="s">
        <v>1746</v>
      </c>
      <c r="B9" s="48"/>
    </row>
    <row r="10" ht="15" customHeight="1" spans="1:1">
      <c r="A10" s="23"/>
    </row>
    <row r="11" ht="45" spans="1:6">
      <c r="A11" s="49"/>
      <c r="B11" s="50"/>
      <c r="C11" s="51" t="s">
        <v>1747</v>
      </c>
      <c r="D11" s="51" t="s">
        <v>1748</v>
      </c>
      <c r="E11" s="51" t="s">
        <v>1749</v>
      </c>
      <c r="F11" s="52" t="s">
        <v>106</v>
      </c>
    </row>
    <row r="12" ht="27.6" customHeight="1" spans="1:6">
      <c r="A12" s="53" t="s">
        <v>1750</v>
      </c>
      <c r="B12" s="50"/>
      <c r="C12" s="54">
        <v>66457313</v>
      </c>
      <c r="D12" s="54">
        <v>15447130</v>
      </c>
      <c r="E12" s="54">
        <v>28400905</v>
      </c>
      <c r="F12" s="54">
        <v>110305348</v>
      </c>
    </row>
    <row r="13" ht="40.7" customHeight="1" spans="1:6">
      <c r="A13" s="55" t="s">
        <v>1751</v>
      </c>
      <c r="B13" s="56" t="s">
        <v>1752</v>
      </c>
      <c r="C13" s="57">
        <v>0</v>
      </c>
      <c r="D13" s="58">
        <v>29648147</v>
      </c>
      <c r="E13" s="57">
        <v>451122</v>
      </c>
      <c r="F13" s="27">
        <v>30099269</v>
      </c>
    </row>
    <row r="14" ht="37.35" customHeight="1" spans="1:6">
      <c r="A14" s="59"/>
      <c r="B14" s="60" t="s">
        <v>1753</v>
      </c>
      <c r="C14" s="57">
        <v>0</v>
      </c>
      <c r="D14" s="57">
        <v>-1691514</v>
      </c>
      <c r="E14" s="57">
        <v>-28852027</v>
      </c>
      <c r="F14" s="27">
        <v>-30543541</v>
      </c>
    </row>
    <row r="15" ht="39.6" customHeight="1" spans="1:6">
      <c r="A15" s="53" t="s">
        <v>1754</v>
      </c>
      <c r="B15" s="50"/>
      <c r="C15" s="54">
        <v>66457313</v>
      </c>
      <c r="D15" s="54">
        <v>43403763</v>
      </c>
      <c r="E15" s="54">
        <v>0</v>
      </c>
      <c r="F15" s="54">
        <v>109861076</v>
      </c>
    </row>
    <row r="16" ht="42" customHeight="1" spans="1:6">
      <c r="A16" s="55" t="s">
        <v>1755</v>
      </c>
      <c r="B16" s="61" t="s">
        <v>1752</v>
      </c>
      <c r="C16" s="57">
        <v>0</v>
      </c>
      <c r="D16" s="57">
        <v>0</v>
      </c>
      <c r="E16" s="57">
        <v>0</v>
      </c>
      <c r="F16" s="57">
        <v>0</v>
      </c>
    </row>
    <row r="17" ht="40.7" customHeight="1" spans="1:6">
      <c r="A17" s="59"/>
      <c r="B17" s="61" t="s">
        <v>1753</v>
      </c>
      <c r="C17" s="57">
        <v>0</v>
      </c>
      <c r="D17" s="57">
        <v>0</v>
      </c>
      <c r="E17" s="57">
        <v>0</v>
      </c>
      <c r="F17" s="57">
        <v>0</v>
      </c>
    </row>
    <row r="18" ht="41.45" customHeight="1" spans="1:6">
      <c r="A18" s="49" t="s">
        <v>1756</v>
      </c>
      <c r="B18" s="50"/>
      <c r="C18" s="54">
        <v>66457313</v>
      </c>
      <c r="D18" s="54">
        <v>43403763</v>
      </c>
      <c r="E18" s="54">
        <v>0</v>
      </c>
      <c r="F18" s="54">
        <v>109861076</v>
      </c>
    </row>
    <row r="19" ht="15" spans="1:1">
      <c r="A19" s="23"/>
    </row>
    <row r="20" spans="1:3">
      <c r="A20" s="62" t="s">
        <v>1757</v>
      </c>
      <c r="B20" s="63"/>
      <c r="C20" s="64"/>
    </row>
    <row r="21" ht="111.75" customHeight="1" spans="1:3">
      <c r="A21" s="42" t="s">
        <v>1758</v>
      </c>
      <c r="B21" s="43"/>
      <c r="C21" s="44"/>
    </row>
    <row r="23" spans="1:1">
      <c r="A23" s="19" t="s">
        <v>849</v>
      </c>
    </row>
    <row r="24" ht="15" spans="1:1">
      <c r="A24" s="23"/>
    </row>
    <row r="25" ht="19.5" customHeight="1" spans="1:3">
      <c r="A25" s="37" t="s">
        <v>1759</v>
      </c>
      <c r="B25" s="38"/>
      <c r="C25" s="39"/>
    </row>
    <row r="26" ht="14.1" customHeight="1" spans="1:3">
      <c r="A26" s="45"/>
      <c r="B26" s="45"/>
      <c r="C26" s="45"/>
    </row>
    <row r="27" ht="14.1" customHeight="1" spans="1:3">
      <c r="A27" s="45"/>
      <c r="B27" s="45"/>
      <c r="C27" s="45"/>
    </row>
    <row r="28" ht="14.1" customHeight="1" spans="1:3">
      <c r="A28" s="45"/>
      <c r="B28" s="45"/>
      <c r="C28" s="45"/>
    </row>
    <row r="35" ht="15" spans="1:1">
      <c r="A35" s="23"/>
    </row>
  </sheetData>
  <mergeCells count="11">
    <mergeCell ref="A7:B7"/>
    <mergeCell ref="A9:B9"/>
    <mergeCell ref="A11:B11"/>
    <mergeCell ref="A12:B12"/>
    <mergeCell ref="A15:B15"/>
    <mergeCell ref="A18:B18"/>
    <mergeCell ref="A20:C20"/>
    <mergeCell ref="A21:C21"/>
    <mergeCell ref="A25:C25"/>
    <mergeCell ref="A13:A14"/>
    <mergeCell ref="A16:A17"/>
  </mergeCells>
  <pageMargins left="0.25" right="0.25" top="0.75" bottom="0.75" header="0.3" footer="0.3"/>
  <pageSetup paperSize="9" fitToHeight="0" orientation="landscape"/>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9">
    <tabColor theme="9" tint="-0.499984740745262"/>
    <pageSetUpPr fitToPage="1"/>
  </sheetPr>
  <dimension ref="A7:E19"/>
  <sheetViews>
    <sheetView showGridLines="0" zoomScale="85" zoomScaleNormal="85" workbookViewId="0">
      <selection activeCell="A1" sqref="A1"/>
    </sheetView>
  </sheetViews>
  <sheetFormatPr defaultColWidth="11.4285714285714" defaultRowHeight="14.25" outlineLevelCol="4"/>
  <cols>
    <col min="1" max="1" width="18.5714285714286" style="19" customWidth="1"/>
    <col min="2" max="2" width="24" style="19" customWidth="1"/>
    <col min="3" max="3" width="17.8571428571429" style="19" customWidth="1"/>
    <col min="4" max="4" width="28.1428571428571" style="19" customWidth="1"/>
    <col min="5" max="5" width="17.4285714285714" style="19" customWidth="1"/>
    <col min="6" max="7" width="11.4285714285714" style="19" customWidth="1"/>
    <col min="8" max="16384" width="11.4285714285714" style="19"/>
  </cols>
  <sheetData>
    <row r="7" ht="15" spans="1:3">
      <c r="A7" s="20" t="s">
        <v>1760</v>
      </c>
      <c r="B7" s="21"/>
      <c r="C7" s="21"/>
    </row>
    <row r="9" ht="15" spans="1:1">
      <c r="A9" s="23" t="s">
        <v>1761</v>
      </c>
    </row>
    <row r="10" ht="15" spans="1:1">
      <c r="A10" s="23"/>
    </row>
    <row r="11" ht="42.75" spans="1:5">
      <c r="A11" s="40" t="s">
        <v>1762</v>
      </c>
      <c r="B11" s="40"/>
      <c r="C11" s="40"/>
      <c r="D11" s="40"/>
      <c r="E11" s="40" t="s">
        <v>100</v>
      </c>
    </row>
    <row r="12" spans="1:5">
      <c r="A12" s="41"/>
      <c r="B12" s="41"/>
      <c r="C12" s="41"/>
      <c r="D12" s="41"/>
      <c r="E12" s="41"/>
    </row>
    <row r="14" spans="1:1">
      <c r="A14" s="19" t="s">
        <v>849</v>
      </c>
    </row>
    <row r="15" ht="15" spans="1:1">
      <c r="A15" s="23"/>
    </row>
    <row r="16" ht="24.75" customHeight="1" spans="1:5">
      <c r="A16" s="42" t="s">
        <v>1763</v>
      </c>
      <c r="B16" s="43"/>
      <c r="C16" s="43"/>
      <c r="D16" s="43"/>
      <c r="E16" s="44"/>
    </row>
    <row r="17" ht="14.1" customHeight="1" spans="1:3">
      <c r="A17" s="45"/>
      <c r="B17" s="45"/>
      <c r="C17" s="45"/>
    </row>
    <row r="18" ht="14.1" customHeight="1" spans="1:3">
      <c r="A18" s="45"/>
      <c r="B18" s="45"/>
      <c r="C18" s="45"/>
    </row>
    <row r="19" ht="14.1" customHeight="1" spans="1:3">
      <c r="A19" s="45"/>
      <c r="B19" s="45"/>
      <c r="C19" s="45"/>
    </row>
  </sheetData>
  <mergeCells count="3">
    <mergeCell ref="A11:D11"/>
    <mergeCell ref="A12:D12"/>
    <mergeCell ref="A16:E16"/>
  </mergeCells>
  <pageMargins left="0.25" right="0.25" top="0.75" bottom="0.75" header="0.3" footer="0.3"/>
  <pageSetup paperSize="9" fitToHeight="0"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4">
    <tabColor theme="9" tint="-0.499984740745262"/>
    <pageSetUpPr fitToPage="1"/>
  </sheetPr>
  <dimension ref="A7:B19"/>
  <sheetViews>
    <sheetView showGridLines="0" workbookViewId="0">
      <selection activeCell="A1" sqref="A1"/>
    </sheetView>
  </sheetViews>
  <sheetFormatPr defaultColWidth="11.4285714285714" defaultRowHeight="14.25" outlineLevelCol="1"/>
  <cols>
    <col min="1" max="1" width="41.8571428571429" style="19" customWidth="1"/>
    <col min="2" max="2" width="12.4285714285714" style="19" customWidth="1"/>
    <col min="3" max="4" width="11.4285714285714" style="19" customWidth="1"/>
    <col min="5" max="16384" width="11.4285714285714" style="19"/>
  </cols>
  <sheetData>
    <row r="7" ht="15" spans="1:2">
      <c r="A7" s="46" t="s">
        <v>66</v>
      </c>
      <c r="B7" s="46"/>
    </row>
    <row r="8" spans="1:1">
      <c r="A8" s="162"/>
    </row>
    <row r="9" ht="15" spans="1:1">
      <c r="A9" s="23" t="s">
        <v>67</v>
      </c>
    </row>
    <row r="10" ht="15" spans="1:1">
      <c r="A10" s="23"/>
    </row>
    <row r="11" ht="28.5" spans="1:1">
      <c r="A11" s="527" t="s">
        <v>68</v>
      </c>
    </row>
    <row r="12" spans="1:1">
      <c r="A12" s="175"/>
    </row>
    <row r="13" ht="15" spans="1:1">
      <c r="A13" s="23" t="s">
        <v>69</v>
      </c>
    </row>
    <row r="14" ht="15" spans="1:1">
      <c r="A14" s="23"/>
    </row>
    <row r="15" ht="28.5" spans="1:1">
      <c r="A15" s="527" t="s">
        <v>70</v>
      </c>
    </row>
    <row r="16" spans="1:1">
      <c r="A16" s="186"/>
    </row>
    <row r="17" ht="15" spans="1:1">
      <c r="A17" s="23" t="s">
        <v>71</v>
      </c>
    </row>
    <row r="18" ht="15" spans="1:1">
      <c r="A18" s="23"/>
    </row>
    <row r="19" ht="99.75" spans="1:1">
      <c r="A19" s="527" t="s">
        <v>72</v>
      </c>
    </row>
  </sheetData>
  <mergeCells count="1">
    <mergeCell ref="A7:B7"/>
  </mergeCells>
  <pageMargins left="0.25" right="0.25" top="0.75" bottom="0.75" header="0.3" footer="0.3"/>
  <pageSetup paperSize="9" fitToHeight="0" orientation="landscape"/>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40">
    <tabColor theme="9" tint="-0.249977111117893"/>
  </sheetPr>
  <dimension ref="A7:D21"/>
  <sheetViews>
    <sheetView showGridLines="0" workbookViewId="0">
      <selection activeCell="A1" sqref="A1"/>
    </sheetView>
  </sheetViews>
  <sheetFormatPr defaultColWidth="11.4285714285714" defaultRowHeight="14.25" outlineLevelCol="3"/>
  <cols>
    <col min="1" max="1" width="18.5714285714286" style="19" customWidth="1"/>
    <col min="2" max="2" width="30.1428571428571" style="19" customWidth="1"/>
    <col min="3" max="3" width="25.5714285714286" style="19" customWidth="1"/>
    <col min="4" max="4" width="34.1428571428571" style="19" customWidth="1"/>
    <col min="5" max="7" width="11.4285714285714" style="19" customWidth="1"/>
    <col min="8" max="16384" width="11.4285714285714" style="19"/>
  </cols>
  <sheetData>
    <row r="7" ht="15" spans="1:3">
      <c r="A7" s="20" t="s">
        <v>1764</v>
      </c>
      <c r="B7" s="21"/>
      <c r="C7" s="21"/>
    </row>
    <row r="9" spans="1:1">
      <c r="A9" s="22" t="s">
        <v>1761</v>
      </c>
    </row>
    <row r="10" ht="15" spans="1:1">
      <c r="A10" s="23"/>
    </row>
    <row r="11" ht="31.35" customHeight="1" spans="1:4">
      <c r="A11" s="24" t="s">
        <v>1765</v>
      </c>
      <c r="B11" s="25" t="s">
        <v>1766</v>
      </c>
      <c r="C11" s="25" t="s">
        <v>1767</v>
      </c>
      <c r="D11" s="25" t="s">
        <v>1766</v>
      </c>
    </row>
    <row r="12" spans="1:4">
      <c r="A12" s="26">
        <v>1</v>
      </c>
      <c r="B12" s="27"/>
      <c r="C12" s="27"/>
      <c r="D12" s="27"/>
    </row>
    <row r="13" spans="1:4">
      <c r="A13" s="26">
        <v>10</v>
      </c>
      <c r="B13" s="27"/>
      <c r="C13" s="27"/>
      <c r="D13" s="27"/>
    </row>
    <row r="14" ht="15" customHeight="1"/>
    <row r="15" spans="1:3">
      <c r="A15" s="28" t="s">
        <v>1768</v>
      </c>
      <c r="B15" s="29"/>
      <c r="C15" s="30"/>
    </row>
    <row r="16" spans="1:3">
      <c r="A16" s="31"/>
      <c r="B16" s="32"/>
      <c r="C16" s="33"/>
    </row>
    <row r="17" spans="1:3">
      <c r="A17" s="34"/>
      <c r="B17" s="35"/>
      <c r="C17" s="36"/>
    </row>
    <row r="19" spans="1:1">
      <c r="A19" s="19" t="s">
        <v>849</v>
      </c>
    </row>
    <row r="20" ht="15" spans="1:1">
      <c r="A20" s="23"/>
    </row>
    <row r="21" ht="35.25" customHeight="1" spans="1:3">
      <c r="A21" s="37" t="s">
        <v>1769</v>
      </c>
      <c r="B21" s="38"/>
      <c r="C21" s="39"/>
    </row>
  </sheetData>
  <mergeCells count="3">
    <mergeCell ref="A21:C21"/>
    <mergeCell ref="C15:C17"/>
    <mergeCell ref="A15:B17"/>
  </mergeCells>
  <pageMargins left="0.7" right="0.7" top="0.75" bottom="0.75" header="0.3" footer="0.3"/>
  <pageSetup paperSize="9" orientation="portrait"/>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41">
    <tabColor theme="9" tint="-0.499984740745262"/>
  </sheetPr>
  <dimension ref="A7:F16"/>
  <sheetViews>
    <sheetView workbookViewId="0">
      <selection activeCell="I16" sqref="I16"/>
    </sheetView>
  </sheetViews>
  <sheetFormatPr defaultColWidth="11.4285714285714" defaultRowHeight="14.1" customHeight="1" outlineLevelCol="5"/>
  <cols>
    <col min="1" max="1" width="18.5714285714286" style="1" customWidth="1"/>
    <col min="2" max="2" width="24" style="1" customWidth="1"/>
    <col min="3" max="10" width="11.4285714285714" style="1" customWidth="1"/>
    <col min="11" max="16384" width="11.4285714285714" style="1"/>
  </cols>
  <sheetData>
    <row r="7" ht="15" spans="1:4">
      <c r="A7" s="2" t="s">
        <v>1770</v>
      </c>
      <c r="B7" s="3"/>
      <c r="C7" s="3"/>
      <c r="D7" s="3"/>
    </row>
    <row r="8" ht="15" customHeight="1"/>
    <row r="9" ht="90.75" customHeight="1" spans="1:6">
      <c r="A9" s="7" t="s">
        <v>1771</v>
      </c>
      <c r="B9" s="8"/>
      <c r="C9" s="8"/>
      <c r="D9" s="8"/>
      <c r="E9" s="8"/>
      <c r="F9" s="9"/>
    </row>
    <row r="10" customHeight="1" spans="1:6">
      <c r="A10" s="10"/>
      <c r="B10" s="11"/>
      <c r="C10" s="11"/>
      <c r="D10" s="11"/>
      <c r="E10" s="11"/>
      <c r="F10" s="12"/>
    </row>
    <row r="11" customHeight="1" spans="1:6">
      <c r="A11" s="13" t="s">
        <v>1772</v>
      </c>
      <c r="B11" s="14"/>
      <c r="C11" s="14"/>
      <c r="D11" s="14"/>
      <c r="E11" s="14"/>
      <c r="F11" s="15"/>
    </row>
    <row r="12" customHeight="1" spans="1:6">
      <c r="A12" s="13"/>
      <c r="B12" s="14"/>
      <c r="C12" s="14"/>
      <c r="D12" s="14"/>
      <c r="E12" s="14"/>
      <c r="F12" s="15"/>
    </row>
    <row r="13" ht="9" customHeight="1" spans="1:6">
      <c r="A13" s="13"/>
      <c r="B13" s="14"/>
      <c r="C13" s="14"/>
      <c r="D13" s="14"/>
      <c r="E13" s="14"/>
      <c r="F13" s="15"/>
    </row>
    <row r="14" ht="10.5" customHeight="1" spans="1:6">
      <c r="A14" s="13"/>
      <c r="B14" s="14"/>
      <c r="C14" s="14"/>
      <c r="D14" s="14"/>
      <c r="E14" s="14"/>
      <c r="F14" s="15"/>
    </row>
    <row r="15" customHeight="1" spans="1:6">
      <c r="A15" s="13" t="s">
        <v>1773</v>
      </c>
      <c r="B15" s="14"/>
      <c r="C15" s="14"/>
      <c r="D15" s="14"/>
      <c r="E15" s="14"/>
      <c r="F15" s="15"/>
    </row>
    <row r="16" customHeight="1" spans="1:6">
      <c r="A16" s="16"/>
      <c r="B16" s="17"/>
      <c r="C16" s="17"/>
      <c r="D16" s="17"/>
      <c r="E16" s="17"/>
      <c r="F16" s="18"/>
    </row>
  </sheetData>
  <mergeCells count="3">
    <mergeCell ref="A9:F9"/>
    <mergeCell ref="A11:F14"/>
    <mergeCell ref="A15:F16"/>
  </mergeCells>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42">
    <tabColor theme="9" tint="-0.499984740745262"/>
  </sheetPr>
  <dimension ref="A7:C9"/>
  <sheetViews>
    <sheetView workbookViewId="0">
      <selection activeCell="I25" sqref="I25"/>
    </sheetView>
  </sheetViews>
  <sheetFormatPr defaultColWidth="11.4285714285714" defaultRowHeight="14.1" customHeight="1" outlineLevelCol="2"/>
  <cols>
    <col min="1" max="1" width="18.5714285714286" style="1" customWidth="1"/>
    <col min="2" max="2" width="24" style="1" customWidth="1"/>
    <col min="3" max="7" width="11.4285714285714" style="1" customWidth="1"/>
    <col min="8" max="16384" width="11.4285714285714" style="1"/>
  </cols>
  <sheetData>
    <row r="7" ht="15" spans="1:3">
      <c r="A7" s="2" t="s">
        <v>1774</v>
      </c>
      <c r="B7" s="3"/>
      <c r="C7" s="3"/>
    </row>
    <row r="8" ht="15" customHeight="1"/>
    <row r="9" ht="14.25" customHeight="1" spans="1:3">
      <c r="A9" s="4" t="s">
        <v>1775</v>
      </c>
      <c r="B9" s="5"/>
      <c r="C9" s="6"/>
    </row>
  </sheetData>
  <mergeCells count="1">
    <mergeCell ref="A9:C9"/>
  </mergeCells>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5">
    <tabColor theme="9" tint="-0.249977111117893"/>
  </sheetPr>
  <dimension ref="A7:H230"/>
  <sheetViews>
    <sheetView showFormulas="1" showGridLines="0" zoomScale="83" zoomScaleNormal="83" topLeftCell="A186" workbookViewId="0">
      <selection activeCell="A108" sqref="A108"/>
    </sheetView>
  </sheetViews>
  <sheetFormatPr defaultColWidth="11.4285714285714" defaultRowHeight="14.25" outlineLevelCol="7"/>
  <cols>
    <col min="1" max="1" width="8.42857142857143" style="296" customWidth="1"/>
    <col min="2" max="2" width="15.4285714285714" style="19" customWidth="1"/>
    <col min="3" max="3" width="24.8571428571429" style="19" customWidth="1"/>
    <col min="4" max="4" width="12.4285714285714" style="19" customWidth="1"/>
    <col min="5" max="5" width="14.4285714285714" style="19" customWidth="1"/>
    <col min="6" max="6" width="9.57142857142857" style="19" customWidth="1"/>
    <col min="7" max="8" width="14.5714285714286" style="19" customWidth="1"/>
    <col min="9" max="11" width="11.4285714285714" style="19" customWidth="1"/>
    <col min="12" max="16384" width="11.4285714285714" style="19"/>
  </cols>
  <sheetData>
    <row r="7" ht="15" spans="1:7">
      <c r="A7" s="46" t="s">
        <v>73</v>
      </c>
      <c r="B7" s="46"/>
      <c r="C7" s="21"/>
      <c r="D7" s="21"/>
      <c r="E7" s="21"/>
      <c r="F7" s="21"/>
      <c r="G7" s="21"/>
    </row>
    <row r="8" ht="15" spans="1:7">
      <c r="A8" s="512"/>
      <c r="B8" s="512"/>
      <c r="C8" s="21"/>
      <c r="D8" s="21"/>
      <c r="E8" s="21"/>
      <c r="F8" s="21"/>
      <c r="G8" s="21"/>
    </row>
    <row r="9" ht="15" spans="1:7">
      <c r="A9" s="513" t="s">
        <v>74</v>
      </c>
      <c r="B9" s="513"/>
      <c r="C9" s="513"/>
      <c r="D9" s="21"/>
      <c r="E9" s="21"/>
      <c r="F9" s="21"/>
      <c r="G9" s="21"/>
    </row>
    <row r="10" ht="15" spans="1:7">
      <c r="A10" s="512"/>
      <c r="B10" s="512"/>
      <c r="C10" s="21"/>
      <c r="D10" s="21"/>
      <c r="E10" s="21"/>
      <c r="F10" s="21"/>
      <c r="G10" s="21"/>
    </row>
    <row r="11" ht="60" spans="1:7">
      <c r="A11" s="25" t="s">
        <v>75</v>
      </c>
      <c r="B11" s="25" t="s">
        <v>76</v>
      </c>
      <c r="C11" s="25" t="s">
        <v>77</v>
      </c>
      <c r="D11" s="514" t="s">
        <v>78</v>
      </c>
      <c r="E11" s="25" t="s">
        <v>79</v>
      </c>
      <c r="F11" s="21"/>
      <c r="G11" s="21"/>
    </row>
    <row r="12" ht="21.6" customHeight="1" spans="1:7">
      <c r="A12" s="156">
        <v>11101</v>
      </c>
      <c r="B12" s="124" t="s">
        <v>80</v>
      </c>
      <c r="C12" s="482">
        <v>7</v>
      </c>
      <c r="D12" s="482">
        <v>363070</v>
      </c>
      <c r="E12" s="482">
        <v>1195</v>
      </c>
      <c r="F12" s="21"/>
      <c r="G12" s="21"/>
    </row>
    <row r="13" ht="16.7" customHeight="1" spans="1:7">
      <c r="A13" s="156">
        <v>11102</v>
      </c>
      <c r="B13" s="124" t="s">
        <v>81</v>
      </c>
      <c r="C13" s="482">
        <v>27</v>
      </c>
      <c r="D13" s="482">
        <v>28773454</v>
      </c>
      <c r="E13" s="482">
        <v>7236148</v>
      </c>
      <c r="F13" s="21"/>
      <c r="G13" s="21"/>
    </row>
    <row r="14" ht="18.6" customHeight="1" spans="1:7">
      <c r="A14" s="156">
        <v>11103</v>
      </c>
      <c r="B14" s="124" t="s">
        <v>82</v>
      </c>
      <c r="C14" s="482">
        <v>0</v>
      </c>
      <c r="D14" s="482">
        <v>0</v>
      </c>
      <c r="E14" s="482">
        <v>0</v>
      </c>
      <c r="F14" s="21"/>
      <c r="G14" s="21"/>
    </row>
    <row r="15" ht="15" spans="1:7">
      <c r="A15" s="67" t="s">
        <v>83</v>
      </c>
      <c r="B15" s="69"/>
      <c r="C15" s="510">
        <v>34</v>
      </c>
      <c r="D15" s="510">
        <v>29136524</v>
      </c>
      <c r="E15" s="510">
        <v>7237343</v>
      </c>
      <c r="F15" s="21"/>
      <c r="G15" s="21"/>
    </row>
    <row r="16" ht="15" spans="1:7">
      <c r="A16" s="512"/>
      <c r="B16" s="512"/>
      <c r="C16" s="21"/>
      <c r="D16" s="21"/>
      <c r="E16" s="21"/>
      <c r="F16" s="21"/>
      <c r="G16" s="21"/>
    </row>
    <row r="17" ht="15" spans="1:7">
      <c r="A17" s="512" t="s">
        <v>84</v>
      </c>
      <c r="B17" s="512"/>
      <c r="C17" s="21"/>
      <c r="D17" s="21"/>
      <c r="E17" s="21"/>
      <c r="F17" s="21"/>
      <c r="G17" s="21"/>
    </row>
    <row r="18" ht="15" spans="1:7">
      <c r="A18" s="512"/>
      <c r="B18" s="512"/>
      <c r="C18" s="21"/>
      <c r="D18" s="21"/>
      <c r="E18" s="21"/>
      <c r="F18" s="21"/>
      <c r="G18" s="21"/>
    </row>
    <row r="19" ht="60" spans="1:7">
      <c r="A19" s="25" t="s">
        <v>75</v>
      </c>
      <c r="B19" s="25" t="s">
        <v>76</v>
      </c>
      <c r="C19" s="25" t="s">
        <v>77</v>
      </c>
      <c r="D19" s="514" t="s">
        <v>78</v>
      </c>
      <c r="E19" s="25" t="s">
        <v>79</v>
      </c>
      <c r="F19" s="21"/>
      <c r="G19" s="21"/>
    </row>
    <row r="20" ht="15" spans="1:7">
      <c r="A20" s="156">
        <v>11101</v>
      </c>
      <c r="B20" s="124" t="s">
        <v>80</v>
      </c>
      <c r="C20" s="124" t="s">
        <v>85</v>
      </c>
      <c r="D20" s="124" t="s">
        <v>85</v>
      </c>
      <c r="E20" s="124" t="s">
        <v>85</v>
      </c>
      <c r="F20" s="21"/>
      <c r="G20" s="21"/>
    </row>
    <row r="21" ht="15" spans="1:7">
      <c r="A21" s="156">
        <v>11102</v>
      </c>
      <c r="B21" s="124" t="s">
        <v>81</v>
      </c>
      <c r="C21" s="124" t="s">
        <v>85</v>
      </c>
      <c r="D21" s="124" t="s">
        <v>85</v>
      </c>
      <c r="E21" s="124" t="s">
        <v>85</v>
      </c>
      <c r="F21" s="21"/>
      <c r="G21" s="21"/>
    </row>
    <row r="22" ht="18.6" customHeight="1" spans="1:7">
      <c r="A22" s="156">
        <v>11103</v>
      </c>
      <c r="B22" s="124" t="s">
        <v>86</v>
      </c>
      <c r="C22" s="124" t="s">
        <v>85</v>
      </c>
      <c r="D22" s="124" t="s">
        <v>85</v>
      </c>
      <c r="E22" s="124" t="s">
        <v>85</v>
      </c>
      <c r="F22" s="21"/>
      <c r="G22" s="21"/>
    </row>
    <row r="23" ht="15.6" customHeight="1" spans="1:7">
      <c r="A23" s="49" t="s">
        <v>83</v>
      </c>
      <c r="B23" s="50"/>
      <c r="C23" s="241"/>
      <c r="D23" s="241"/>
      <c r="E23" s="241"/>
      <c r="F23" s="21"/>
      <c r="G23" s="21"/>
    </row>
    <row r="24" ht="15.6" customHeight="1" spans="1:7">
      <c r="A24" s="515"/>
      <c r="B24" s="515"/>
      <c r="C24" s="195"/>
      <c r="D24" s="195"/>
      <c r="E24" s="195"/>
      <c r="F24" s="21"/>
      <c r="G24" s="21"/>
    </row>
    <row r="25" ht="15.6" customHeight="1" spans="1:7">
      <c r="A25" s="131" t="s">
        <v>87</v>
      </c>
      <c r="B25" s="131"/>
      <c r="C25" s="195"/>
      <c r="D25" s="195"/>
      <c r="E25" s="195"/>
      <c r="F25" s="21"/>
      <c r="G25" s="21"/>
    </row>
    <row r="26" ht="15.6" customHeight="1" spans="1:7">
      <c r="A26" s="131"/>
      <c r="B26" s="131"/>
      <c r="C26" s="195"/>
      <c r="D26" s="195"/>
      <c r="E26" s="195"/>
      <c r="F26" s="21"/>
      <c r="G26" s="21"/>
    </row>
    <row r="27" ht="15.6" customHeight="1" spans="1:7">
      <c r="A27" s="49" t="s">
        <v>88</v>
      </c>
      <c r="B27" s="122"/>
      <c r="C27" s="122"/>
      <c r="D27" s="122"/>
      <c r="E27" s="50"/>
      <c r="F27" s="21"/>
      <c r="G27" s="21"/>
    </row>
    <row r="28" ht="25.35" customHeight="1" spans="1:7">
      <c r="A28" s="25" t="s">
        <v>89</v>
      </c>
      <c r="B28" s="25" t="s">
        <v>76</v>
      </c>
      <c r="C28" s="113" t="s">
        <v>90</v>
      </c>
      <c r="D28" s="113" t="s">
        <v>91</v>
      </c>
      <c r="E28" s="113" t="s">
        <v>83</v>
      </c>
      <c r="F28" s="21"/>
      <c r="G28" s="21"/>
    </row>
    <row r="29" ht="15.6" customHeight="1" spans="1:7">
      <c r="A29" s="156">
        <v>11401</v>
      </c>
      <c r="B29" s="124" t="s">
        <v>92</v>
      </c>
      <c r="C29" s="140">
        <v>791720</v>
      </c>
      <c r="D29" s="140">
        <v>822558</v>
      </c>
      <c r="E29" s="140">
        <v>1614278</v>
      </c>
      <c r="F29" s="21"/>
      <c r="G29" s="21"/>
    </row>
    <row r="30" ht="15.6" customHeight="1" spans="1:7">
      <c r="A30" s="124">
        <v>11402</v>
      </c>
      <c r="B30" s="124" t="s">
        <v>93</v>
      </c>
      <c r="C30" s="140">
        <v>1285184</v>
      </c>
      <c r="D30" s="140">
        <v>0</v>
      </c>
      <c r="E30" s="140">
        <v>1285184</v>
      </c>
      <c r="F30" s="21"/>
      <c r="G30" s="21"/>
    </row>
    <row r="31" ht="15.6" customHeight="1" spans="1:7">
      <c r="A31" s="124">
        <v>11403</v>
      </c>
      <c r="B31" s="124" t="s">
        <v>94</v>
      </c>
      <c r="C31" s="140">
        <v>77191</v>
      </c>
      <c r="D31" s="140">
        <v>567075</v>
      </c>
      <c r="E31" s="140">
        <v>644266</v>
      </c>
      <c r="F31" s="21"/>
      <c r="G31" s="21"/>
    </row>
    <row r="32" ht="15.6" customHeight="1" spans="1:7">
      <c r="A32" s="124">
        <v>11404</v>
      </c>
      <c r="B32" s="124" t="s">
        <v>95</v>
      </c>
      <c r="C32" s="140">
        <v>0</v>
      </c>
      <c r="D32" s="140">
        <v>0</v>
      </c>
      <c r="E32" s="140">
        <v>0</v>
      </c>
      <c r="F32" s="21"/>
      <c r="G32" s="21"/>
    </row>
    <row r="33" ht="15.6" customHeight="1" spans="1:7">
      <c r="A33" s="124">
        <v>11406</v>
      </c>
      <c r="B33" s="124" t="s">
        <v>96</v>
      </c>
      <c r="C33" s="140">
        <v>351392</v>
      </c>
      <c r="D33" s="140">
        <v>749054</v>
      </c>
      <c r="E33" s="140">
        <v>1100447</v>
      </c>
      <c r="F33" s="21"/>
      <c r="G33" s="21"/>
    </row>
    <row r="34" ht="15.6" customHeight="1" spans="1:7">
      <c r="A34" s="124">
        <v>11407</v>
      </c>
      <c r="B34" s="124" t="s">
        <v>97</v>
      </c>
      <c r="C34" s="140">
        <v>0</v>
      </c>
      <c r="D34" s="140">
        <v>0</v>
      </c>
      <c r="E34" s="140">
        <v>0</v>
      </c>
      <c r="F34" s="21"/>
      <c r="G34" s="21"/>
    </row>
    <row r="35" ht="15.6" customHeight="1" spans="1:7">
      <c r="A35" s="124">
        <v>11604</v>
      </c>
      <c r="B35" s="124" t="s">
        <v>98</v>
      </c>
      <c r="C35" s="140">
        <v>0</v>
      </c>
      <c r="D35" s="140">
        <v>0</v>
      </c>
      <c r="E35" s="140">
        <v>0</v>
      </c>
      <c r="F35" s="21"/>
      <c r="G35" s="21"/>
    </row>
    <row r="36" ht="15.6" customHeight="1" spans="1:7">
      <c r="A36" s="25" t="s">
        <v>99</v>
      </c>
      <c r="B36" s="133"/>
      <c r="C36" s="516">
        <v>2505487</v>
      </c>
      <c r="D36" s="516">
        <v>2138687</v>
      </c>
      <c r="E36" s="516">
        <v>4644175</v>
      </c>
      <c r="F36" s="21"/>
      <c r="G36" s="21"/>
    </row>
    <row r="37" ht="15.6" customHeight="1" spans="1:7">
      <c r="A37" s="19"/>
      <c r="B37" s="131"/>
      <c r="C37" s="195"/>
      <c r="D37" s="195"/>
      <c r="E37" s="195"/>
      <c r="F37" s="21"/>
      <c r="G37" s="21"/>
    </row>
    <row r="38" ht="15.6" customHeight="1" spans="1:7">
      <c r="A38" s="49" t="s">
        <v>100</v>
      </c>
      <c r="B38" s="122"/>
      <c r="C38" s="122"/>
      <c r="D38" s="122"/>
      <c r="E38" s="50"/>
      <c r="F38" s="21"/>
      <c r="G38" s="21"/>
    </row>
    <row r="39" ht="15.6" customHeight="1" spans="1:7">
      <c r="A39" s="25" t="s">
        <v>89</v>
      </c>
      <c r="B39" s="25" t="s">
        <v>76</v>
      </c>
      <c r="C39" s="113" t="s">
        <v>101</v>
      </c>
      <c r="D39" s="113" t="s">
        <v>91</v>
      </c>
      <c r="E39" s="113" t="s">
        <v>83</v>
      </c>
      <c r="F39" s="21"/>
      <c r="G39" s="21"/>
    </row>
    <row r="40" ht="15.6" customHeight="1" spans="1:7">
      <c r="A40" s="156">
        <v>11401</v>
      </c>
      <c r="B40" s="124" t="s">
        <v>92</v>
      </c>
      <c r="C40" s="140">
        <v>618213</v>
      </c>
      <c r="D40" s="140">
        <v>468693</v>
      </c>
      <c r="E40" s="140">
        <v>1086906</v>
      </c>
      <c r="F40" s="21"/>
      <c r="G40" s="21"/>
    </row>
    <row r="41" ht="15.6" customHeight="1" spans="1:7">
      <c r="A41" s="124">
        <v>11402</v>
      </c>
      <c r="B41" s="124" t="s">
        <v>93</v>
      </c>
      <c r="C41" s="140">
        <v>0</v>
      </c>
      <c r="D41" s="140">
        <v>1285184</v>
      </c>
      <c r="E41" s="140">
        <v>1285184</v>
      </c>
      <c r="F41" s="21"/>
      <c r="G41" s="21"/>
    </row>
    <row r="42" ht="15.6" customHeight="1" spans="1:7">
      <c r="A42" s="124">
        <v>11403</v>
      </c>
      <c r="B42" s="124" t="s">
        <v>94</v>
      </c>
      <c r="C42" s="140">
        <v>8781</v>
      </c>
      <c r="D42" s="140">
        <v>143418</v>
      </c>
      <c r="E42" s="140">
        <v>152199</v>
      </c>
      <c r="F42" s="21"/>
      <c r="G42" s="21"/>
    </row>
    <row r="43" ht="15.6" customHeight="1" spans="1:7">
      <c r="A43" s="124">
        <v>11404</v>
      </c>
      <c r="B43" s="124" t="s">
        <v>95</v>
      </c>
      <c r="C43" s="140">
        <v>0</v>
      </c>
      <c r="D43" s="140">
        <v>0</v>
      </c>
      <c r="E43" s="140">
        <v>0</v>
      </c>
      <c r="F43" s="21"/>
      <c r="G43" s="21"/>
    </row>
    <row r="44" ht="15.6" customHeight="1" spans="1:7">
      <c r="A44" s="124">
        <v>11406</v>
      </c>
      <c r="B44" s="124" t="s">
        <v>96</v>
      </c>
      <c r="C44" s="140">
        <v>13081</v>
      </c>
      <c r="D44" s="140">
        <v>1044076</v>
      </c>
      <c r="E44" s="140">
        <v>1057157</v>
      </c>
      <c r="F44" s="21"/>
      <c r="G44" s="21"/>
    </row>
    <row r="45" ht="16.35" customHeight="1" spans="1:7">
      <c r="A45" s="124">
        <v>11407</v>
      </c>
      <c r="B45" s="124" t="s">
        <v>97</v>
      </c>
      <c r="C45" s="140">
        <v>0</v>
      </c>
      <c r="D45" s="140">
        <v>0</v>
      </c>
      <c r="E45" s="140">
        <v>0</v>
      </c>
      <c r="F45" s="21"/>
      <c r="G45" s="21"/>
    </row>
    <row r="46" ht="15.6" customHeight="1" spans="1:7">
      <c r="A46" s="124">
        <v>11604</v>
      </c>
      <c r="B46" s="124" t="s">
        <v>98</v>
      </c>
      <c r="C46" s="140">
        <v>0</v>
      </c>
      <c r="D46" s="140">
        <v>0</v>
      </c>
      <c r="E46" s="140">
        <v>0</v>
      </c>
      <c r="F46" s="21"/>
      <c r="G46" s="21"/>
    </row>
    <row r="47" ht="15.6" customHeight="1" spans="1:7">
      <c r="A47" s="25" t="s">
        <v>99</v>
      </c>
      <c r="B47" s="133"/>
      <c r="C47" s="516">
        <v>640075</v>
      </c>
      <c r="D47" s="516">
        <v>2941371</v>
      </c>
      <c r="E47" s="516">
        <v>3581446</v>
      </c>
      <c r="F47" s="21"/>
      <c r="G47" s="21"/>
    </row>
    <row r="48" ht="15.6" customHeight="1" spans="1:7">
      <c r="A48" s="517"/>
      <c r="B48" s="518"/>
      <c r="C48" s="78"/>
      <c r="D48" s="78"/>
      <c r="E48" s="78"/>
      <c r="F48" s="21"/>
      <c r="G48" s="21"/>
    </row>
    <row r="49" ht="15.6" customHeight="1" spans="1:7">
      <c r="A49" s="518" t="s">
        <v>102</v>
      </c>
      <c r="B49" s="518"/>
      <c r="C49" s="78"/>
      <c r="D49" s="78"/>
      <c r="E49" s="78"/>
      <c r="F49" s="21"/>
      <c r="G49" s="21"/>
    </row>
    <row r="50" ht="15.6" customHeight="1" spans="1:7">
      <c r="A50" s="518"/>
      <c r="B50" s="518"/>
      <c r="C50" s="78"/>
      <c r="D50" s="78"/>
      <c r="E50" s="78"/>
      <c r="F50" s="21"/>
      <c r="G50" s="21"/>
    </row>
    <row r="51" ht="15.6" customHeight="1" spans="1:7">
      <c r="A51" s="519" t="s">
        <v>103</v>
      </c>
      <c r="B51" s="519"/>
      <c r="C51" s="519"/>
      <c r="D51" s="78"/>
      <c r="E51" s="78"/>
      <c r="F51" s="21"/>
      <c r="G51" s="21"/>
    </row>
    <row r="52" ht="15.6" customHeight="1" spans="1:7">
      <c r="A52" s="518"/>
      <c r="B52" s="518"/>
      <c r="C52" s="78"/>
      <c r="D52" s="78"/>
      <c r="E52" s="78"/>
      <c r="F52" s="21"/>
      <c r="G52" s="21"/>
    </row>
    <row r="53" ht="15.6" customHeight="1" spans="1:7">
      <c r="A53" s="302" t="s">
        <v>88</v>
      </c>
      <c r="B53" s="520"/>
      <c r="C53" s="520"/>
      <c r="D53" s="521"/>
      <c r="E53" s="78"/>
      <c r="F53" s="21"/>
      <c r="G53" s="21"/>
    </row>
    <row r="54" ht="15.6" customHeight="1" spans="1:7">
      <c r="A54" s="113" t="s">
        <v>104</v>
      </c>
      <c r="B54" s="113" t="s">
        <v>105</v>
      </c>
      <c r="C54" s="113" t="s">
        <v>76</v>
      </c>
      <c r="D54" s="113" t="s">
        <v>106</v>
      </c>
      <c r="E54" s="78"/>
      <c r="F54" s="21"/>
      <c r="G54" s="21"/>
    </row>
    <row r="55" ht="15.6" customHeight="1" spans="1:7">
      <c r="A55" s="519">
        <v>1</v>
      </c>
      <c r="B55" s="361" t="s">
        <v>107</v>
      </c>
      <c r="C55" s="361" t="s">
        <v>108</v>
      </c>
      <c r="D55" s="361">
        <v>315000</v>
      </c>
      <c r="E55" s="78"/>
      <c r="F55" s="21"/>
      <c r="G55" s="21"/>
    </row>
    <row r="56" ht="15.6" customHeight="1" spans="1:7">
      <c r="A56" s="519">
        <v>2</v>
      </c>
      <c r="B56" s="361" t="s">
        <v>109</v>
      </c>
      <c r="C56" s="361" t="s">
        <v>110</v>
      </c>
      <c r="D56" s="361">
        <v>159960</v>
      </c>
      <c r="E56" s="78"/>
      <c r="F56" s="21"/>
      <c r="G56" s="21"/>
    </row>
    <row r="57" ht="15.6" customHeight="1" spans="1:7">
      <c r="A57" s="519">
        <v>3</v>
      </c>
      <c r="B57" s="361" t="s">
        <v>111</v>
      </c>
      <c r="C57" s="361" t="s">
        <v>112</v>
      </c>
      <c r="D57" s="361">
        <v>79968</v>
      </c>
      <c r="E57" s="78"/>
      <c r="F57" s="21"/>
      <c r="G57" s="21"/>
    </row>
    <row r="58" ht="15.6" customHeight="1" spans="1:7">
      <c r="A58" s="519">
        <v>4</v>
      </c>
      <c r="B58" s="361" t="s">
        <v>113</v>
      </c>
      <c r="C58" s="361" t="s">
        <v>114</v>
      </c>
      <c r="D58" s="361">
        <v>59214</v>
      </c>
      <c r="E58" s="78"/>
      <c r="F58" s="21"/>
      <c r="G58" s="21"/>
    </row>
    <row r="59" ht="15.6" customHeight="1" spans="1:7">
      <c r="A59" s="519">
        <v>5</v>
      </c>
      <c r="B59" s="361" t="s">
        <v>115</v>
      </c>
      <c r="C59" s="361" t="s">
        <v>116</v>
      </c>
      <c r="D59" s="361">
        <v>57239</v>
      </c>
      <c r="E59" s="78"/>
      <c r="F59" s="21"/>
      <c r="G59" s="21"/>
    </row>
    <row r="60" ht="15.6" customHeight="1" spans="1:7">
      <c r="A60" s="519">
        <v>6</v>
      </c>
      <c r="B60" s="361" t="s">
        <v>117</v>
      </c>
      <c r="C60" s="361" t="s">
        <v>118</v>
      </c>
      <c r="D60" s="361">
        <v>46994</v>
      </c>
      <c r="E60" s="78"/>
      <c r="F60" s="21"/>
      <c r="G60" s="21"/>
    </row>
    <row r="61" ht="42.75" spans="1:7">
      <c r="A61" s="519">
        <v>7</v>
      </c>
      <c r="B61" s="361" t="s">
        <v>119</v>
      </c>
      <c r="C61" s="361" t="s">
        <v>120</v>
      </c>
      <c r="D61" s="361">
        <v>34000</v>
      </c>
      <c r="E61" s="78"/>
      <c r="F61" s="21"/>
      <c r="G61" s="21"/>
    </row>
    <row r="62" ht="15.6" customHeight="1" spans="1:7">
      <c r="A62" s="519">
        <v>8</v>
      </c>
      <c r="B62" s="361" t="s">
        <v>121</v>
      </c>
      <c r="C62" s="361" t="s">
        <v>122</v>
      </c>
      <c r="D62" s="361">
        <v>33558</v>
      </c>
      <c r="E62" s="78"/>
      <c r="F62" s="21"/>
      <c r="G62" s="21"/>
    </row>
    <row r="63" ht="15.6" customHeight="1" spans="1:7">
      <c r="A63" s="519">
        <v>9</v>
      </c>
      <c r="B63" s="361" t="s">
        <v>123</v>
      </c>
      <c r="C63" s="361" t="s">
        <v>124</v>
      </c>
      <c r="D63" s="361">
        <v>32606</v>
      </c>
      <c r="E63" s="78"/>
      <c r="F63" s="21"/>
      <c r="G63" s="21"/>
    </row>
    <row r="64" ht="15.6" customHeight="1" spans="1:7">
      <c r="A64" s="519">
        <v>10</v>
      </c>
      <c r="B64" s="361" t="s">
        <v>125</v>
      </c>
      <c r="C64" s="361" t="s">
        <v>126</v>
      </c>
      <c r="D64" s="361">
        <v>29625</v>
      </c>
      <c r="E64" s="78"/>
      <c r="F64" s="21"/>
      <c r="G64" s="21"/>
    </row>
    <row r="65" ht="15.6" customHeight="1" spans="1:7">
      <c r="A65" s="519" t="s">
        <v>127</v>
      </c>
      <c r="B65" s="361"/>
      <c r="C65" s="361"/>
      <c r="D65" s="361">
        <v>766114</v>
      </c>
      <c r="E65" s="78"/>
      <c r="F65" s="21"/>
      <c r="G65" s="21"/>
    </row>
    <row r="66" ht="15.6" customHeight="1" spans="1:7">
      <c r="A66" s="49" t="s">
        <v>99</v>
      </c>
      <c r="B66" s="122"/>
      <c r="C66" s="50"/>
      <c r="D66" s="516">
        <v>1614278</v>
      </c>
      <c r="E66" s="78"/>
      <c r="F66" s="21"/>
      <c r="G66" s="21"/>
    </row>
    <row r="67" ht="15.6" customHeight="1" spans="1:7">
      <c r="A67" s="517"/>
      <c r="B67" s="517"/>
      <c r="C67" s="517"/>
      <c r="D67" s="78"/>
      <c r="E67" s="78"/>
      <c r="F67" s="21"/>
      <c r="G67" s="21"/>
    </row>
    <row r="68" ht="15.6" customHeight="1" spans="1:7">
      <c r="A68" s="49" t="s">
        <v>128</v>
      </c>
      <c r="B68" s="50"/>
      <c r="C68" s="517"/>
      <c r="D68" s="78"/>
      <c r="E68" s="78"/>
      <c r="F68" s="21"/>
      <c r="G68" s="21"/>
    </row>
    <row r="69" ht="15.6" customHeight="1" spans="1:7">
      <c r="A69" s="522">
        <v>266</v>
      </c>
      <c r="B69" s="523"/>
      <c r="C69" s="517"/>
      <c r="D69" s="78"/>
      <c r="E69" s="78"/>
      <c r="F69" s="21"/>
      <c r="G69" s="21"/>
    </row>
    <row r="70" ht="15.6" customHeight="1" spans="1:7">
      <c r="A70" s="517"/>
      <c r="B70" s="517"/>
      <c r="C70" s="517"/>
      <c r="D70" s="78"/>
      <c r="E70" s="78"/>
      <c r="F70" s="21"/>
      <c r="G70" s="21"/>
    </row>
    <row r="71" ht="15.6" customHeight="1" spans="1:7">
      <c r="A71" s="302" t="s">
        <v>100</v>
      </c>
      <c r="B71" s="520"/>
      <c r="C71" s="520"/>
      <c r="D71" s="521"/>
      <c r="E71" s="78"/>
      <c r="F71" s="21"/>
      <c r="G71" s="21"/>
    </row>
    <row r="72" ht="15.6" customHeight="1" spans="1:7">
      <c r="A72" s="113" t="s">
        <v>104</v>
      </c>
      <c r="B72" s="113" t="s">
        <v>105</v>
      </c>
      <c r="C72" s="113" t="s">
        <v>76</v>
      </c>
      <c r="D72" s="113" t="s">
        <v>106</v>
      </c>
      <c r="E72" s="78"/>
      <c r="F72" s="21"/>
      <c r="G72" s="21"/>
    </row>
    <row r="73" ht="15.6" customHeight="1" spans="1:7">
      <c r="A73" s="519">
        <v>1</v>
      </c>
      <c r="B73" s="361" t="s">
        <v>129</v>
      </c>
      <c r="C73" s="140" t="s">
        <v>114</v>
      </c>
      <c r="D73" s="482">
        <v>79968</v>
      </c>
      <c r="E73" s="78"/>
      <c r="F73" s="21"/>
      <c r="G73" s="21"/>
    </row>
    <row r="74" ht="15.6" customHeight="1" spans="1:7">
      <c r="A74" s="519">
        <v>2</v>
      </c>
      <c r="B74" s="361" t="s">
        <v>111</v>
      </c>
      <c r="C74" s="140" t="s">
        <v>112</v>
      </c>
      <c r="D74" s="524">
        <v>79968</v>
      </c>
      <c r="E74" s="78"/>
      <c r="F74" s="21"/>
      <c r="G74" s="21"/>
    </row>
    <row r="75" ht="15.6" customHeight="1" spans="1:7">
      <c r="A75" s="519">
        <v>3</v>
      </c>
      <c r="B75" s="361" t="s">
        <v>130</v>
      </c>
      <c r="C75" s="140" t="s">
        <v>131</v>
      </c>
      <c r="D75" s="524">
        <v>33558</v>
      </c>
      <c r="E75" s="78"/>
      <c r="F75" s="21"/>
      <c r="G75" s="21"/>
    </row>
    <row r="76" ht="15.6" customHeight="1" spans="1:7">
      <c r="A76" s="519">
        <v>4</v>
      </c>
      <c r="B76" s="361" t="s">
        <v>132</v>
      </c>
      <c r="C76" s="140" t="s">
        <v>133</v>
      </c>
      <c r="D76" s="524">
        <v>23208</v>
      </c>
      <c r="E76" s="78"/>
      <c r="F76" s="21"/>
      <c r="G76" s="21"/>
    </row>
    <row r="77" ht="15.6" customHeight="1" spans="1:7">
      <c r="A77" s="519">
        <v>5</v>
      </c>
      <c r="B77" s="361" t="s">
        <v>134</v>
      </c>
      <c r="C77" s="140" t="s">
        <v>135</v>
      </c>
      <c r="D77" s="524">
        <v>21462</v>
      </c>
      <c r="E77" s="78"/>
      <c r="F77" s="21"/>
      <c r="G77" s="21"/>
    </row>
    <row r="78" ht="15.6" customHeight="1" spans="1:7">
      <c r="A78" s="519">
        <v>6</v>
      </c>
      <c r="B78" s="361" t="s">
        <v>136</v>
      </c>
      <c r="C78" s="140" t="s">
        <v>137</v>
      </c>
      <c r="D78" s="524">
        <v>16540</v>
      </c>
      <c r="E78" s="78"/>
      <c r="F78" s="21"/>
      <c r="G78" s="21"/>
    </row>
    <row r="79" ht="15.6" customHeight="1" spans="1:7">
      <c r="A79" s="519">
        <v>7</v>
      </c>
      <c r="B79" s="361" t="s">
        <v>138</v>
      </c>
      <c r="C79" s="140" t="s">
        <v>139</v>
      </c>
      <c r="D79" s="524">
        <v>12067</v>
      </c>
      <c r="E79" s="78"/>
      <c r="F79" s="21"/>
      <c r="G79" s="21"/>
    </row>
    <row r="80" ht="15.6" customHeight="1" spans="1:7">
      <c r="A80" s="519">
        <v>8</v>
      </c>
      <c r="B80" s="361" t="s">
        <v>140</v>
      </c>
      <c r="C80" s="140" t="s">
        <v>141</v>
      </c>
      <c r="D80" s="524">
        <v>9733</v>
      </c>
      <c r="E80" s="78"/>
      <c r="F80" s="21"/>
      <c r="G80" s="21"/>
    </row>
    <row r="81" ht="15.6" customHeight="1" spans="1:7">
      <c r="A81" s="519">
        <v>9</v>
      </c>
      <c r="B81" s="361" t="s">
        <v>142</v>
      </c>
      <c r="C81" s="140" t="s">
        <v>141</v>
      </c>
      <c r="D81" s="524">
        <v>6962</v>
      </c>
      <c r="E81" s="78"/>
      <c r="F81" s="21"/>
      <c r="G81" s="21"/>
    </row>
    <row r="82" ht="15.6" customHeight="1" spans="1:7">
      <c r="A82" s="519">
        <v>10</v>
      </c>
      <c r="B82" s="361" t="s">
        <v>143</v>
      </c>
      <c r="C82" s="140" t="s">
        <v>144</v>
      </c>
      <c r="D82" s="524">
        <v>6783</v>
      </c>
      <c r="E82" s="78"/>
      <c r="F82" s="21"/>
      <c r="G82" s="21"/>
    </row>
    <row r="83" ht="15.6" customHeight="1" spans="1:7">
      <c r="A83" s="519" t="s">
        <v>127</v>
      </c>
      <c r="B83" s="361"/>
      <c r="C83" s="146"/>
      <c r="D83" s="524">
        <v>796657</v>
      </c>
      <c r="E83" s="78"/>
      <c r="F83" s="21"/>
      <c r="G83" s="21"/>
    </row>
    <row r="84" ht="15.6" customHeight="1" spans="1:7">
      <c r="A84" s="49" t="s">
        <v>99</v>
      </c>
      <c r="B84" s="122"/>
      <c r="C84" s="50"/>
      <c r="D84" s="525">
        <v>1086906</v>
      </c>
      <c r="E84" s="78"/>
      <c r="F84" s="21"/>
      <c r="G84" s="21"/>
    </row>
    <row r="85" ht="15.6" customHeight="1" spans="1:7">
      <c r="A85" s="517"/>
      <c r="B85" s="517"/>
      <c r="C85" s="517"/>
      <c r="D85" s="78"/>
      <c r="E85" s="78"/>
      <c r="F85" s="21"/>
      <c r="G85" s="21"/>
    </row>
    <row r="86" ht="15.6" customHeight="1" spans="1:7">
      <c r="A86" s="49" t="s">
        <v>145</v>
      </c>
      <c r="B86" s="50"/>
      <c r="C86" s="517"/>
      <c r="D86" s="78"/>
      <c r="E86" s="78"/>
      <c r="F86" s="21"/>
      <c r="G86" s="21"/>
    </row>
    <row r="87" ht="15.6" customHeight="1" spans="1:7">
      <c r="A87" s="522">
        <v>62</v>
      </c>
      <c r="B87" s="523"/>
      <c r="C87" s="517"/>
      <c r="D87" s="78"/>
      <c r="E87" s="78"/>
      <c r="F87" s="21"/>
      <c r="G87" s="21"/>
    </row>
    <row r="88" ht="15.6" customHeight="1" spans="1:7">
      <c r="A88" s="517"/>
      <c r="B88" s="517"/>
      <c r="C88" s="517"/>
      <c r="D88" s="78"/>
      <c r="E88" s="78"/>
      <c r="F88" s="21"/>
      <c r="G88" s="21"/>
    </row>
    <row r="89" ht="15.6" customHeight="1" spans="1:7">
      <c r="A89" s="519" t="s">
        <v>146</v>
      </c>
      <c r="B89" s="519"/>
      <c r="C89" s="519"/>
      <c r="D89" s="78"/>
      <c r="E89" s="78"/>
      <c r="F89" s="21"/>
      <c r="G89" s="21"/>
    </row>
    <row r="90" ht="15.6" customHeight="1" spans="1:7">
      <c r="A90" s="518"/>
      <c r="B90" s="518"/>
      <c r="C90" s="78"/>
      <c r="D90" s="78"/>
      <c r="E90" s="78"/>
      <c r="F90" s="21"/>
      <c r="G90" s="21"/>
    </row>
    <row r="91" ht="15.6" customHeight="1" spans="1:7">
      <c r="A91" s="302" t="s">
        <v>88</v>
      </c>
      <c r="B91" s="520"/>
      <c r="C91" s="520"/>
      <c r="D91" s="521"/>
      <c r="E91" s="78"/>
      <c r="F91" s="21"/>
      <c r="G91" s="21"/>
    </row>
    <row r="92" ht="15.6" customHeight="1" spans="1:7">
      <c r="A92" s="113" t="s">
        <v>104</v>
      </c>
      <c r="B92" s="113" t="s">
        <v>105</v>
      </c>
      <c r="C92" s="113" t="s">
        <v>76</v>
      </c>
      <c r="D92" s="113" t="s">
        <v>106</v>
      </c>
      <c r="E92" s="78"/>
      <c r="F92" s="21"/>
      <c r="G92" s="21"/>
    </row>
    <row r="93" ht="15.6" customHeight="1" spans="1:7">
      <c r="A93" s="519">
        <v>1</v>
      </c>
      <c r="B93" s="361" t="s">
        <v>147</v>
      </c>
      <c r="C93" s="140" t="s">
        <v>148</v>
      </c>
      <c r="D93" s="482">
        <v>17827</v>
      </c>
      <c r="E93" s="78"/>
      <c r="F93" s="21"/>
      <c r="G93" s="21"/>
    </row>
    <row r="94" ht="15.6" customHeight="1" spans="1:7">
      <c r="A94" s="519">
        <v>2</v>
      </c>
      <c r="B94" s="361" t="s">
        <v>147</v>
      </c>
      <c r="C94" s="140" t="s">
        <v>148</v>
      </c>
      <c r="D94" s="482">
        <v>63107</v>
      </c>
      <c r="E94" s="78"/>
      <c r="F94" s="21"/>
      <c r="G94" s="21"/>
    </row>
    <row r="95" ht="15.6" customHeight="1" spans="1:7">
      <c r="A95" s="519">
        <v>3</v>
      </c>
      <c r="B95" s="361" t="s">
        <v>147</v>
      </c>
      <c r="C95" s="140" t="s">
        <v>148</v>
      </c>
      <c r="D95" s="482">
        <v>82622</v>
      </c>
      <c r="E95" s="78"/>
      <c r="F95" s="21"/>
      <c r="G95" s="21"/>
    </row>
    <row r="96" ht="15.6" customHeight="1" spans="1:7">
      <c r="A96" s="519">
        <v>4</v>
      </c>
      <c r="B96" s="361" t="s">
        <v>147</v>
      </c>
      <c r="C96" s="140" t="s">
        <v>148</v>
      </c>
      <c r="D96" s="482">
        <v>101885</v>
      </c>
      <c r="E96" s="78"/>
      <c r="F96" s="21"/>
      <c r="G96" s="21"/>
    </row>
    <row r="97" ht="15.6" customHeight="1" spans="1:7">
      <c r="A97" s="519">
        <v>5</v>
      </c>
      <c r="B97" s="361" t="s">
        <v>147</v>
      </c>
      <c r="C97" s="140" t="s">
        <v>148</v>
      </c>
      <c r="D97" s="482">
        <v>104703</v>
      </c>
      <c r="E97" s="78"/>
      <c r="F97" s="21"/>
      <c r="G97" s="21"/>
    </row>
    <row r="98" ht="15.6" customHeight="1" spans="1:7">
      <c r="A98" s="519">
        <v>6</v>
      </c>
      <c r="B98" s="361" t="s">
        <v>147</v>
      </c>
      <c r="C98" s="140" t="s">
        <v>148</v>
      </c>
      <c r="D98" s="524">
        <v>113694</v>
      </c>
      <c r="E98" s="78"/>
      <c r="F98" s="21"/>
      <c r="G98" s="21"/>
    </row>
    <row r="99" ht="42" customHeight="1" spans="1:7">
      <c r="A99" s="519">
        <v>7</v>
      </c>
      <c r="B99" s="361" t="s">
        <v>149</v>
      </c>
      <c r="C99" s="140" t="s">
        <v>150</v>
      </c>
      <c r="D99" s="524">
        <v>126011</v>
      </c>
      <c r="E99" s="78"/>
      <c r="F99" s="21"/>
      <c r="G99" s="21"/>
    </row>
    <row r="100" ht="15.6" customHeight="1" spans="1:7">
      <c r="A100" s="519">
        <v>8</v>
      </c>
      <c r="B100" s="361" t="s">
        <v>147</v>
      </c>
      <c r="C100" s="140" t="s">
        <v>148</v>
      </c>
      <c r="D100" s="524">
        <v>182224</v>
      </c>
      <c r="E100" s="78"/>
      <c r="F100" s="21"/>
      <c r="G100" s="21"/>
    </row>
    <row r="101" ht="15.6" customHeight="1" spans="1:7">
      <c r="A101" s="519">
        <v>9</v>
      </c>
      <c r="B101" s="361" t="s">
        <v>147</v>
      </c>
      <c r="C101" s="140" t="s">
        <v>148</v>
      </c>
      <c r="D101" s="524">
        <v>199595</v>
      </c>
      <c r="E101" s="78"/>
      <c r="F101" s="21"/>
      <c r="G101" s="21"/>
    </row>
    <row r="102" ht="33.75" customHeight="1" spans="1:7">
      <c r="A102" s="519">
        <v>10</v>
      </c>
      <c r="B102" s="361" t="s">
        <v>151</v>
      </c>
      <c r="C102" s="140" t="s">
        <v>152</v>
      </c>
      <c r="D102" s="524">
        <v>263691</v>
      </c>
      <c r="E102" s="78"/>
      <c r="F102" s="21"/>
      <c r="G102" s="21"/>
    </row>
    <row r="103" ht="15.6" customHeight="1" spans="1:7">
      <c r="A103" s="519" t="s">
        <v>127</v>
      </c>
      <c r="B103" s="361"/>
      <c r="C103" s="146"/>
      <c r="D103" s="524">
        <v>29825</v>
      </c>
      <c r="E103" s="78"/>
      <c r="F103" s="21"/>
      <c r="G103" s="21"/>
    </row>
    <row r="104" ht="15.6" customHeight="1" spans="1:7">
      <c r="A104" s="49" t="s">
        <v>99</v>
      </c>
      <c r="B104" s="122"/>
      <c r="C104" s="50"/>
      <c r="D104" s="525">
        <v>1285184</v>
      </c>
      <c r="E104" s="78"/>
      <c r="F104" s="21"/>
      <c r="G104" s="21"/>
    </row>
    <row r="105" ht="15.6" customHeight="1" spans="1:7">
      <c r="A105" s="517"/>
      <c r="B105" s="517"/>
      <c r="C105" s="517"/>
      <c r="D105" s="78"/>
      <c r="E105" s="78"/>
      <c r="F105" s="21"/>
      <c r="G105" s="21"/>
    </row>
    <row r="106" ht="15.6" customHeight="1" spans="1:7">
      <c r="A106" s="49" t="s">
        <v>128</v>
      </c>
      <c r="B106" s="50"/>
      <c r="C106" s="517"/>
      <c r="D106" s="78"/>
      <c r="E106" s="78"/>
      <c r="F106" s="21"/>
      <c r="G106" s="21"/>
    </row>
    <row r="107" ht="15.6" customHeight="1" spans="1:7">
      <c r="A107" s="522">
        <v>14</v>
      </c>
      <c r="B107" s="523"/>
      <c r="C107" s="517"/>
      <c r="D107" s="78"/>
      <c r="E107" s="78"/>
      <c r="F107" s="21"/>
      <c r="G107" s="21"/>
    </row>
    <row r="108" ht="15.6" customHeight="1" spans="1:7">
      <c r="A108" s="517"/>
      <c r="B108" s="517"/>
      <c r="C108" s="517"/>
      <c r="D108" s="78"/>
      <c r="E108" s="78"/>
      <c r="F108" s="21"/>
      <c r="G108" s="21"/>
    </row>
    <row r="109" ht="15.6" customHeight="1" spans="1:7">
      <c r="A109" s="302" t="s">
        <v>100</v>
      </c>
      <c r="B109" s="520"/>
      <c r="C109" s="520"/>
      <c r="D109" s="521"/>
      <c r="E109" s="78"/>
      <c r="F109" s="21"/>
      <c r="G109" s="21"/>
    </row>
    <row r="110" ht="15.6" customHeight="1" spans="1:7">
      <c r="A110" s="113" t="s">
        <v>104</v>
      </c>
      <c r="B110" s="113" t="s">
        <v>105</v>
      </c>
      <c r="C110" s="113" t="s">
        <v>76</v>
      </c>
      <c r="D110" s="113" t="s">
        <v>106</v>
      </c>
      <c r="E110" s="78"/>
      <c r="F110" s="21"/>
      <c r="G110" s="21"/>
    </row>
    <row r="111" ht="15.6" customHeight="1" spans="1:7">
      <c r="A111" s="519">
        <v>1</v>
      </c>
      <c r="B111" s="361" t="s">
        <v>147</v>
      </c>
      <c r="C111" s="140" t="s">
        <v>148</v>
      </c>
      <c r="D111" s="482">
        <v>17827</v>
      </c>
      <c r="E111" s="78"/>
      <c r="F111" s="21"/>
      <c r="G111" s="21"/>
    </row>
    <row r="112" ht="15.6" customHeight="1" spans="1:7">
      <c r="A112" s="519">
        <v>2</v>
      </c>
      <c r="B112" s="361" t="s">
        <v>147</v>
      </c>
      <c r="C112" s="140" t="s">
        <v>148</v>
      </c>
      <c r="D112" s="524">
        <v>63107</v>
      </c>
      <c r="E112" s="78"/>
      <c r="F112" s="21"/>
      <c r="G112" s="21"/>
    </row>
    <row r="113" ht="15.6" customHeight="1" spans="1:7">
      <c r="A113" s="519">
        <v>3</v>
      </c>
      <c r="B113" s="361" t="s">
        <v>147</v>
      </c>
      <c r="C113" s="140" t="s">
        <v>148</v>
      </c>
      <c r="D113" s="524">
        <v>82622</v>
      </c>
      <c r="E113" s="78"/>
      <c r="F113" s="21"/>
      <c r="G113" s="21"/>
    </row>
    <row r="114" ht="15.6" customHeight="1" spans="1:7">
      <c r="A114" s="519">
        <v>4</v>
      </c>
      <c r="B114" s="361" t="s">
        <v>147</v>
      </c>
      <c r="C114" s="140" t="s">
        <v>148</v>
      </c>
      <c r="D114" s="524">
        <v>101885</v>
      </c>
      <c r="E114" s="78"/>
      <c r="F114" s="21"/>
      <c r="G114" s="21"/>
    </row>
    <row r="115" ht="15" customHeight="1" spans="1:7">
      <c r="A115" s="519">
        <v>5</v>
      </c>
      <c r="B115" s="361" t="s">
        <v>147</v>
      </c>
      <c r="C115" s="140" t="s">
        <v>148</v>
      </c>
      <c r="D115" s="524">
        <v>104703</v>
      </c>
      <c r="E115" s="78"/>
      <c r="F115" s="21"/>
      <c r="G115" s="21"/>
    </row>
    <row r="116" ht="15.6" customHeight="1" spans="1:7">
      <c r="A116" s="519">
        <v>6</v>
      </c>
      <c r="B116" s="361" t="s">
        <v>147</v>
      </c>
      <c r="C116" s="140" t="s">
        <v>148</v>
      </c>
      <c r="D116" s="524">
        <v>113694</v>
      </c>
      <c r="E116" s="78"/>
      <c r="F116" s="21"/>
      <c r="G116" s="21"/>
    </row>
    <row r="117" ht="57" spans="1:7">
      <c r="A117" s="519">
        <v>7</v>
      </c>
      <c r="B117" s="361" t="s">
        <v>149</v>
      </c>
      <c r="C117" s="140" t="s">
        <v>150</v>
      </c>
      <c r="D117" s="524">
        <v>126011</v>
      </c>
      <c r="E117" s="78"/>
      <c r="F117" s="21"/>
      <c r="G117" s="21"/>
    </row>
    <row r="118" ht="15.6" customHeight="1" spans="1:7">
      <c r="A118" s="519">
        <v>8</v>
      </c>
      <c r="B118" s="361" t="s">
        <v>147</v>
      </c>
      <c r="C118" s="140" t="s">
        <v>148</v>
      </c>
      <c r="D118" s="524">
        <v>182224</v>
      </c>
      <c r="E118" s="78"/>
      <c r="F118" s="21"/>
      <c r="G118" s="21"/>
    </row>
    <row r="119" ht="42.75" spans="1:7">
      <c r="A119" s="519">
        <v>9</v>
      </c>
      <c r="B119" s="361" t="s">
        <v>147</v>
      </c>
      <c r="C119" s="140" t="s">
        <v>148</v>
      </c>
      <c r="D119" s="524">
        <v>199595</v>
      </c>
      <c r="E119" s="78"/>
      <c r="F119" s="21"/>
      <c r="G119" s="21"/>
    </row>
    <row r="120" ht="42.75" spans="1:7">
      <c r="A120" s="519">
        <v>10</v>
      </c>
      <c r="B120" s="361" t="s">
        <v>151</v>
      </c>
      <c r="C120" s="140" t="s">
        <v>152</v>
      </c>
      <c r="D120" s="524">
        <v>263691</v>
      </c>
      <c r="E120" s="78"/>
      <c r="F120" s="21"/>
      <c r="G120" s="21"/>
    </row>
    <row r="121" ht="15.6" customHeight="1" spans="1:7">
      <c r="A121" s="519" t="s">
        <v>127</v>
      </c>
      <c r="B121" s="361"/>
      <c r="C121" s="146"/>
      <c r="D121" s="524">
        <v>29825</v>
      </c>
      <c r="E121" s="78"/>
      <c r="F121" s="21"/>
      <c r="G121" s="21"/>
    </row>
    <row r="122" ht="15.6" customHeight="1" spans="1:7">
      <c r="A122" s="49" t="s">
        <v>99</v>
      </c>
      <c r="B122" s="122"/>
      <c r="C122" s="50"/>
      <c r="D122" s="525">
        <v>1285184</v>
      </c>
      <c r="E122" s="78"/>
      <c r="F122" s="21"/>
      <c r="G122" s="21"/>
    </row>
    <row r="123" ht="15.6" customHeight="1" spans="1:7">
      <c r="A123" s="517"/>
      <c r="B123" s="517"/>
      <c r="C123" s="517"/>
      <c r="D123" s="78"/>
      <c r="E123" s="78"/>
      <c r="F123" s="21"/>
      <c r="G123" s="21"/>
    </row>
    <row r="124" ht="15.6" customHeight="1" spans="1:7">
      <c r="A124" s="49" t="s">
        <v>145</v>
      </c>
      <c r="B124" s="50"/>
      <c r="C124" s="517"/>
      <c r="D124" s="78"/>
      <c r="E124" s="78"/>
      <c r="F124" s="21"/>
      <c r="G124" s="21"/>
    </row>
    <row r="125" ht="15.6" customHeight="1" spans="1:7">
      <c r="A125" s="522">
        <v>5</v>
      </c>
      <c r="B125" s="523"/>
      <c r="C125" s="517"/>
      <c r="D125" s="78"/>
      <c r="E125" s="78"/>
      <c r="F125" s="21"/>
      <c r="G125" s="21"/>
    </row>
    <row r="126" ht="15.6" customHeight="1" spans="1:7">
      <c r="A126" s="517"/>
      <c r="B126" s="517"/>
      <c r="C126" s="517"/>
      <c r="D126" s="78"/>
      <c r="E126" s="78"/>
      <c r="F126" s="21"/>
      <c r="G126" s="21"/>
    </row>
    <row r="127" ht="15.6" customHeight="1" spans="1:7">
      <c r="A127" s="519" t="s">
        <v>153</v>
      </c>
      <c r="B127" s="519"/>
      <c r="C127" s="519"/>
      <c r="D127" s="78"/>
      <c r="E127" s="78"/>
      <c r="F127" s="21"/>
      <c r="G127" s="21"/>
    </row>
    <row r="128" ht="15.6" customHeight="1" spans="1:7">
      <c r="A128" s="518"/>
      <c r="B128" s="518"/>
      <c r="C128" s="78"/>
      <c r="D128" s="78"/>
      <c r="E128" s="78"/>
      <c r="F128" s="21"/>
      <c r="G128" s="21"/>
    </row>
    <row r="129" ht="15.6" customHeight="1" spans="1:7">
      <c r="A129" s="302" t="s">
        <v>88</v>
      </c>
      <c r="B129" s="520"/>
      <c r="C129" s="520"/>
      <c r="D129" s="521"/>
      <c r="E129" s="78"/>
      <c r="F129" s="21"/>
      <c r="G129" s="21"/>
    </row>
    <row r="130" ht="15.6" customHeight="1" spans="1:7">
      <c r="A130" s="113" t="s">
        <v>104</v>
      </c>
      <c r="B130" s="113" t="s">
        <v>105</v>
      </c>
      <c r="C130" s="113" t="s">
        <v>76</v>
      </c>
      <c r="D130" s="113" t="s">
        <v>106</v>
      </c>
      <c r="E130" s="78"/>
      <c r="F130" s="21"/>
      <c r="G130" s="21"/>
    </row>
    <row r="131" ht="15.6" customHeight="1" spans="1:7">
      <c r="A131" s="519">
        <v>1</v>
      </c>
      <c r="B131" s="361" t="s">
        <v>154</v>
      </c>
      <c r="C131" s="140" t="s">
        <v>155</v>
      </c>
      <c r="D131" s="482">
        <v>111044</v>
      </c>
      <c r="E131" s="78"/>
      <c r="F131" s="21"/>
      <c r="G131" s="21"/>
    </row>
    <row r="132" ht="15.6" customHeight="1" spans="1:7">
      <c r="A132" s="519">
        <v>2</v>
      </c>
      <c r="B132" s="361" t="s">
        <v>156</v>
      </c>
      <c r="C132" s="140" t="s">
        <v>157</v>
      </c>
      <c r="D132" s="482">
        <v>67201</v>
      </c>
      <c r="E132" s="78"/>
      <c r="F132" s="21"/>
      <c r="G132" s="21"/>
    </row>
    <row r="133" ht="15.6" customHeight="1" spans="1:7">
      <c r="A133" s="519">
        <v>3</v>
      </c>
      <c r="B133" s="361" t="s">
        <v>158</v>
      </c>
      <c r="C133" s="140" t="s">
        <v>159</v>
      </c>
      <c r="D133" s="482">
        <v>58038</v>
      </c>
      <c r="E133" s="78"/>
      <c r="F133" s="21"/>
      <c r="G133" s="21"/>
    </row>
    <row r="134" ht="15.6" customHeight="1" spans="1:7">
      <c r="A134" s="519">
        <v>4</v>
      </c>
      <c r="B134" s="361" t="s">
        <v>160</v>
      </c>
      <c r="C134" s="140" t="s">
        <v>161</v>
      </c>
      <c r="D134" s="482">
        <v>57171</v>
      </c>
      <c r="E134" s="78"/>
      <c r="F134" s="21"/>
      <c r="G134" s="21"/>
    </row>
    <row r="135" ht="15.6" customHeight="1" spans="1:7">
      <c r="A135" s="519">
        <v>5</v>
      </c>
      <c r="B135" s="361" t="s">
        <v>162</v>
      </c>
      <c r="C135" s="140" t="s">
        <v>163</v>
      </c>
      <c r="D135" s="482">
        <v>57045</v>
      </c>
      <c r="E135" s="78"/>
      <c r="F135" s="21"/>
      <c r="G135" s="21"/>
    </row>
    <row r="136" ht="15.6" customHeight="1" spans="1:7">
      <c r="A136" s="519">
        <v>6</v>
      </c>
      <c r="B136" s="361" t="s">
        <v>164</v>
      </c>
      <c r="C136" s="140" t="s">
        <v>165</v>
      </c>
      <c r="D136" s="482">
        <v>55129</v>
      </c>
      <c r="E136" s="78"/>
      <c r="F136" s="21"/>
      <c r="G136" s="21"/>
    </row>
    <row r="137" ht="15.6" customHeight="1" spans="1:7">
      <c r="A137" s="519">
        <v>7</v>
      </c>
      <c r="B137" s="361" t="s">
        <v>166</v>
      </c>
      <c r="C137" s="140" t="s">
        <v>167</v>
      </c>
      <c r="D137" s="482">
        <v>53098</v>
      </c>
      <c r="E137" s="78"/>
      <c r="F137" s="21"/>
      <c r="G137" s="21"/>
    </row>
    <row r="138" ht="15.6" customHeight="1" spans="1:7">
      <c r="A138" s="519">
        <v>8</v>
      </c>
      <c r="B138" s="361" t="s">
        <v>168</v>
      </c>
      <c r="C138" s="140" t="s">
        <v>169</v>
      </c>
      <c r="D138" s="482">
        <v>43929</v>
      </c>
      <c r="E138" s="78"/>
      <c r="F138" s="21"/>
      <c r="G138" s="21"/>
    </row>
    <row r="139" ht="15.6" customHeight="1" spans="1:7">
      <c r="A139" s="519">
        <v>9</v>
      </c>
      <c r="B139" s="361" t="s">
        <v>170</v>
      </c>
      <c r="C139" s="140" t="s">
        <v>171</v>
      </c>
      <c r="D139" s="482">
        <v>40461</v>
      </c>
      <c r="E139" s="78"/>
      <c r="F139" s="21"/>
      <c r="G139" s="21"/>
    </row>
    <row r="140" ht="15.6" customHeight="1" spans="1:7">
      <c r="A140" s="519">
        <v>10</v>
      </c>
      <c r="B140" s="361" t="s">
        <v>172</v>
      </c>
      <c r="C140" s="140" t="s">
        <v>173</v>
      </c>
      <c r="D140" s="482">
        <v>31061</v>
      </c>
      <c r="E140" s="78"/>
      <c r="F140" s="21"/>
      <c r="G140" s="21"/>
    </row>
    <row r="141" ht="15.6" customHeight="1" spans="1:7">
      <c r="A141" s="519" t="s">
        <v>127</v>
      </c>
      <c r="B141" s="361"/>
      <c r="C141" s="140"/>
      <c r="D141" s="482">
        <v>70089</v>
      </c>
      <c r="E141" s="78"/>
      <c r="F141" s="21"/>
      <c r="G141" s="21"/>
    </row>
    <row r="142" ht="15.6" customHeight="1" spans="1:7">
      <c r="A142" s="49" t="s">
        <v>99</v>
      </c>
      <c r="B142" s="122"/>
      <c r="C142" s="50"/>
      <c r="D142" s="525"/>
      <c r="E142" s="78"/>
      <c r="F142" s="21"/>
      <c r="G142" s="21"/>
    </row>
    <row r="143" ht="15.6" customHeight="1" spans="1:7">
      <c r="A143" s="517"/>
      <c r="B143" s="517"/>
      <c r="C143" s="517"/>
      <c r="D143" s="78"/>
      <c r="E143" s="78"/>
      <c r="F143" s="21"/>
      <c r="G143" s="21"/>
    </row>
    <row r="144" ht="15.6" customHeight="1" spans="1:7">
      <c r="A144" s="49" t="s">
        <v>128</v>
      </c>
      <c r="B144" s="50"/>
      <c r="C144" s="517"/>
      <c r="D144" s="78"/>
      <c r="E144" s="78"/>
      <c r="F144" s="21"/>
      <c r="G144" s="21"/>
    </row>
    <row r="145" ht="15.6" customHeight="1" spans="1:7">
      <c r="A145" s="522">
        <v>30</v>
      </c>
      <c r="B145" s="523"/>
      <c r="C145" s="517"/>
      <c r="D145" s="78"/>
      <c r="E145" s="78"/>
      <c r="F145" s="21"/>
      <c r="G145" s="21"/>
    </row>
    <row r="146" ht="15.6" customHeight="1" spans="1:7">
      <c r="A146" s="517"/>
      <c r="B146" s="517"/>
      <c r="C146" s="517"/>
      <c r="D146" s="78"/>
      <c r="E146" s="78"/>
      <c r="F146" s="21"/>
      <c r="G146" s="21"/>
    </row>
    <row r="147" ht="15.6" customHeight="1" spans="1:7">
      <c r="A147" s="302" t="s">
        <v>100</v>
      </c>
      <c r="B147" s="520"/>
      <c r="C147" s="520"/>
      <c r="D147" s="521"/>
      <c r="E147" s="78"/>
      <c r="F147" s="21"/>
      <c r="G147" s="21"/>
    </row>
    <row r="148" ht="15.6" customHeight="1" spans="1:7">
      <c r="A148" s="113" t="s">
        <v>104</v>
      </c>
      <c r="B148" s="113" t="s">
        <v>105</v>
      </c>
      <c r="C148" s="113" t="s">
        <v>76</v>
      </c>
      <c r="D148" s="113" t="s">
        <v>106</v>
      </c>
      <c r="E148" s="78"/>
      <c r="F148" s="21"/>
      <c r="G148" s="21"/>
    </row>
    <row r="149" ht="42.75" spans="1:7">
      <c r="A149" s="519">
        <v>1</v>
      </c>
      <c r="B149" s="361" t="s">
        <v>174</v>
      </c>
      <c r="C149" s="140" t="s">
        <v>163</v>
      </c>
      <c r="D149" s="482">
        <v>135123</v>
      </c>
      <c r="E149" s="78"/>
      <c r="F149" s="21"/>
      <c r="G149" s="21"/>
    </row>
    <row r="150" ht="57" spans="1:7">
      <c r="A150" s="519">
        <v>2</v>
      </c>
      <c r="B150" s="361" t="s">
        <v>175</v>
      </c>
      <c r="C150" s="140" t="s">
        <v>176</v>
      </c>
      <c r="D150" s="524">
        <v>7312</v>
      </c>
      <c r="E150" s="78"/>
      <c r="F150" s="21"/>
      <c r="G150" s="21"/>
    </row>
    <row r="151" ht="15.6" customHeight="1" spans="1:7">
      <c r="A151" s="519">
        <v>3</v>
      </c>
      <c r="B151" s="361" t="s">
        <v>177</v>
      </c>
      <c r="C151" s="140" t="s">
        <v>178</v>
      </c>
      <c r="D151" s="524">
        <v>5477</v>
      </c>
      <c r="E151" s="78"/>
      <c r="F151" s="21"/>
      <c r="G151" s="21"/>
    </row>
    <row r="152" ht="15.6" customHeight="1" spans="1:7">
      <c r="A152" s="519">
        <v>4</v>
      </c>
      <c r="B152" s="361" t="s">
        <v>179</v>
      </c>
      <c r="C152" s="140" t="s">
        <v>180</v>
      </c>
      <c r="D152" s="524">
        <v>2760</v>
      </c>
      <c r="E152" s="78"/>
      <c r="F152" s="21"/>
      <c r="G152" s="21"/>
    </row>
    <row r="153" ht="15.6" customHeight="1" spans="1:7">
      <c r="A153" s="519">
        <v>5</v>
      </c>
      <c r="B153" s="361" t="s">
        <v>181</v>
      </c>
      <c r="C153" s="140" t="s">
        <v>182</v>
      </c>
      <c r="D153" s="524">
        <v>661</v>
      </c>
      <c r="E153" s="78"/>
      <c r="F153" s="21"/>
      <c r="G153" s="21"/>
    </row>
    <row r="154" ht="15.6" customHeight="1" spans="1:7">
      <c r="A154" s="519">
        <v>6</v>
      </c>
      <c r="B154" s="361" t="s">
        <v>183</v>
      </c>
      <c r="C154" s="140" t="s">
        <v>184</v>
      </c>
      <c r="D154" s="524">
        <v>323</v>
      </c>
      <c r="E154" s="78"/>
      <c r="F154" s="21"/>
      <c r="G154" s="21"/>
    </row>
    <row r="155" ht="15.6" customHeight="1" spans="1:7">
      <c r="A155" s="519">
        <v>7</v>
      </c>
      <c r="B155" s="361" t="s">
        <v>185</v>
      </c>
      <c r="C155" s="140" t="s">
        <v>186</v>
      </c>
      <c r="D155" s="524">
        <v>270</v>
      </c>
      <c r="E155" s="78"/>
      <c r="F155" s="21"/>
      <c r="G155" s="21"/>
    </row>
    <row r="156" ht="15.6" customHeight="1" spans="1:7">
      <c r="A156" s="519">
        <v>8</v>
      </c>
      <c r="B156" s="361" t="s">
        <v>187</v>
      </c>
      <c r="C156" s="140" t="s">
        <v>188</v>
      </c>
      <c r="D156" s="524">
        <v>268</v>
      </c>
      <c r="E156" s="78"/>
      <c r="F156" s="21"/>
      <c r="G156" s="21"/>
    </row>
    <row r="157" ht="15.6" customHeight="1" spans="1:7">
      <c r="A157" s="519">
        <v>9</v>
      </c>
      <c r="B157" s="361" t="s">
        <v>189</v>
      </c>
      <c r="C157" s="140" t="s">
        <v>190</v>
      </c>
      <c r="D157" s="524">
        <v>5</v>
      </c>
      <c r="E157" s="78"/>
      <c r="F157" s="21"/>
      <c r="G157" s="21"/>
    </row>
    <row r="158" ht="15.6" customHeight="1" spans="1:7">
      <c r="A158" s="519">
        <v>10</v>
      </c>
      <c r="B158" s="361"/>
      <c r="C158" s="140"/>
      <c r="D158" s="524"/>
      <c r="E158" s="78"/>
      <c r="F158" s="21"/>
      <c r="G158" s="21"/>
    </row>
    <row r="159" ht="15.6" customHeight="1" spans="1:7">
      <c r="A159" s="519" t="s">
        <v>127</v>
      </c>
      <c r="B159" s="361"/>
      <c r="C159" s="146"/>
      <c r="D159" s="524">
        <v>0</v>
      </c>
      <c r="E159" s="78"/>
      <c r="F159" s="21"/>
      <c r="G159" s="21"/>
    </row>
    <row r="160" ht="15.6" customHeight="1" spans="1:7">
      <c r="A160" s="49" t="s">
        <v>99</v>
      </c>
      <c r="B160" s="122"/>
      <c r="C160" s="50"/>
      <c r="D160" s="525">
        <v>152199</v>
      </c>
      <c r="E160" s="78"/>
      <c r="F160" s="21"/>
      <c r="G160" s="21"/>
    </row>
    <row r="161" ht="15.6" customHeight="1" spans="1:7">
      <c r="A161" s="517"/>
      <c r="B161" s="517"/>
      <c r="C161" s="517"/>
      <c r="D161" s="78"/>
      <c r="E161" s="78"/>
      <c r="F161" s="21"/>
      <c r="G161" s="21"/>
    </row>
    <row r="162" ht="15.6" customHeight="1" spans="1:7">
      <c r="A162" s="49" t="s">
        <v>145</v>
      </c>
      <c r="B162" s="50"/>
      <c r="C162" s="517"/>
      <c r="D162" s="78"/>
      <c r="E162" s="78"/>
      <c r="F162" s="21"/>
      <c r="G162" s="21"/>
    </row>
    <row r="163" ht="15.6" customHeight="1" spans="1:7">
      <c r="A163" s="522">
        <v>9</v>
      </c>
      <c r="B163" s="523"/>
      <c r="C163" s="517"/>
      <c r="D163" s="78"/>
      <c r="E163" s="78"/>
      <c r="F163" s="21"/>
      <c r="G163" s="21"/>
    </row>
    <row r="164" ht="15.6" customHeight="1" spans="1:7">
      <c r="A164" s="517"/>
      <c r="B164" s="517"/>
      <c r="C164" s="517"/>
      <c r="D164" s="78"/>
      <c r="E164" s="78"/>
      <c r="F164" s="21"/>
      <c r="G164" s="21"/>
    </row>
    <row r="165" ht="15.6" customHeight="1" spans="1:7">
      <c r="A165" s="519" t="s">
        <v>191</v>
      </c>
      <c r="B165" s="519"/>
      <c r="C165" s="519"/>
      <c r="D165" s="78"/>
      <c r="E165" s="78"/>
      <c r="F165" s="21"/>
      <c r="G165" s="21"/>
    </row>
    <row r="166" ht="15.6" customHeight="1" spans="1:7">
      <c r="A166" s="518"/>
      <c r="B166" s="518"/>
      <c r="C166" s="78"/>
      <c r="D166" s="78"/>
      <c r="E166" s="78"/>
      <c r="F166" s="21"/>
      <c r="G166" s="21"/>
    </row>
    <row r="167" ht="15.6" customHeight="1" spans="1:7">
      <c r="A167" s="302" t="s">
        <v>88</v>
      </c>
      <c r="B167" s="520"/>
      <c r="C167" s="520"/>
      <c r="D167" s="521"/>
      <c r="E167" s="78"/>
      <c r="F167" s="21"/>
      <c r="G167" s="21"/>
    </row>
    <row r="168" ht="15.6" customHeight="1" spans="1:7">
      <c r="A168" s="113" t="s">
        <v>104</v>
      </c>
      <c r="B168" s="113" t="s">
        <v>105</v>
      </c>
      <c r="C168" s="113" t="s">
        <v>76</v>
      </c>
      <c r="D168" s="113" t="s">
        <v>106</v>
      </c>
      <c r="E168" s="78"/>
      <c r="F168" s="21"/>
      <c r="G168" s="21"/>
    </row>
    <row r="169" ht="15.6" customHeight="1" spans="1:7">
      <c r="A169" s="519">
        <v>1</v>
      </c>
      <c r="B169" s="361" t="s">
        <v>192</v>
      </c>
      <c r="C169" s="140" t="s">
        <v>193</v>
      </c>
      <c r="D169" s="482">
        <v>389326</v>
      </c>
      <c r="E169" s="78"/>
      <c r="F169" s="21"/>
      <c r="G169" s="21"/>
    </row>
    <row r="170" ht="15.6" customHeight="1" spans="1:7">
      <c r="A170" s="519">
        <v>2</v>
      </c>
      <c r="B170" s="361" t="s">
        <v>168</v>
      </c>
      <c r="C170" s="140" t="s">
        <v>194</v>
      </c>
      <c r="D170" s="482">
        <v>170384</v>
      </c>
      <c r="E170" s="78"/>
      <c r="F170" s="21"/>
      <c r="G170" s="21"/>
    </row>
    <row r="171" ht="15.6" customHeight="1" spans="1:7">
      <c r="A171" s="519">
        <v>3</v>
      </c>
      <c r="B171" s="361" t="s">
        <v>156</v>
      </c>
      <c r="C171" s="140" t="s">
        <v>157</v>
      </c>
      <c r="D171" s="482">
        <v>146173</v>
      </c>
      <c r="E171" s="78"/>
      <c r="F171" s="21"/>
      <c r="G171" s="21"/>
    </row>
    <row r="172" ht="15.6" customHeight="1" spans="1:7">
      <c r="A172" s="519">
        <v>4</v>
      </c>
      <c r="B172" s="361" t="s">
        <v>195</v>
      </c>
      <c r="C172" s="140" t="s">
        <v>196</v>
      </c>
      <c r="D172" s="482">
        <v>141799</v>
      </c>
      <c r="E172" s="78"/>
      <c r="F172" s="21"/>
      <c r="G172" s="21"/>
    </row>
    <row r="173" ht="42.75" spans="1:7">
      <c r="A173" s="519">
        <v>5</v>
      </c>
      <c r="B173" s="361" t="s">
        <v>197</v>
      </c>
      <c r="C173" s="140" t="s">
        <v>198</v>
      </c>
      <c r="D173" s="482">
        <v>72506</v>
      </c>
      <c r="E173" s="78"/>
      <c r="F173" s="21"/>
      <c r="G173" s="21"/>
    </row>
    <row r="174" ht="15.6" customHeight="1" spans="1:7">
      <c r="A174" s="519">
        <v>6</v>
      </c>
      <c r="B174" s="361" t="s">
        <v>199</v>
      </c>
      <c r="C174" s="140" t="s">
        <v>200</v>
      </c>
      <c r="D174" s="482">
        <v>40565</v>
      </c>
      <c r="E174" s="78"/>
      <c r="F174" s="21"/>
      <c r="G174" s="21"/>
    </row>
    <row r="175" ht="15.6" customHeight="1" spans="1:7">
      <c r="A175" s="519">
        <v>7</v>
      </c>
      <c r="B175" s="361" t="s">
        <v>156</v>
      </c>
      <c r="C175" s="140" t="s">
        <v>201</v>
      </c>
      <c r="D175" s="482">
        <v>10543</v>
      </c>
      <c r="E175" s="78"/>
      <c r="F175" s="21"/>
      <c r="G175" s="21"/>
    </row>
    <row r="176" ht="57" spans="1:7">
      <c r="A176" s="519">
        <v>8</v>
      </c>
      <c r="B176" s="361" t="s">
        <v>202</v>
      </c>
      <c r="C176" s="140" t="s">
        <v>203</v>
      </c>
      <c r="D176" s="482">
        <v>8959</v>
      </c>
      <c r="E176" s="78"/>
      <c r="F176" s="21"/>
      <c r="G176" s="21"/>
    </row>
    <row r="177" ht="15.6" customHeight="1" spans="1:7">
      <c r="A177" s="519">
        <v>9</v>
      </c>
      <c r="B177" s="361" t="s">
        <v>156</v>
      </c>
      <c r="C177" s="140" t="s">
        <v>204</v>
      </c>
      <c r="D177" s="482">
        <v>8482</v>
      </c>
      <c r="E177" s="78"/>
      <c r="F177" s="21"/>
      <c r="G177" s="21"/>
    </row>
    <row r="178" ht="15.6" customHeight="1" spans="1:7">
      <c r="A178" s="519">
        <v>10</v>
      </c>
      <c r="B178" s="361" t="s">
        <v>205</v>
      </c>
      <c r="C178" s="140" t="s">
        <v>206</v>
      </c>
      <c r="D178" s="482">
        <v>5085</v>
      </c>
      <c r="E178" s="78"/>
      <c r="F178" s="21"/>
      <c r="G178" s="21"/>
    </row>
    <row r="179" ht="15.6" customHeight="1" spans="1:7">
      <c r="A179" s="519" t="s">
        <v>127</v>
      </c>
      <c r="B179" s="361"/>
      <c r="C179" s="140"/>
      <c r="D179" s="482">
        <v>106624</v>
      </c>
      <c r="E179" s="78"/>
      <c r="F179" s="21"/>
      <c r="G179" s="21"/>
    </row>
    <row r="180" ht="15.6" customHeight="1" spans="1:7">
      <c r="A180" s="49" t="s">
        <v>99</v>
      </c>
      <c r="B180" s="122"/>
      <c r="C180" s="50"/>
      <c r="D180" s="525"/>
      <c r="E180" s="78"/>
      <c r="F180" s="21"/>
      <c r="G180" s="21"/>
    </row>
    <row r="181" ht="15.6" customHeight="1" spans="1:7">
      <c r="A181" s="517"/>
      <c r="B181" s="517"/>
      <c r="C181" s="517"/>
      <c r="D181" s="78"/>
      <c r="E181" s="78"/>
      <c r="F181" s="21"/>
      <c r="G181" s="21"/>
    </row>
    <row r="182" ht="15.6" customHeight="1" spans="1:7">
      <c r="A182" s="49" t="s">
        <v>128</v>
      </c>
      <c r="B182" s="50"/>
      <c r="C182" s="517"/>
      <c r="D182" s="78"/>
      <c r="E182" s="78"/>
      <c r="F182" s="21"/>
      <c r="G182" s="21"/>
    </row>
    <row r="183" ht="15.6" customHeight="1" spans="1:7">
      <c r="A183" s="522">
        <v>140</v>
      </c>
      <c r="B183" s="523"/>
      <c r="C183" s="517"/>
      <c r="D183" s="78"/>
      <c r="E183" s="78"/>
      <c r="F183" s="21"/>
      <c r="G183" s="21"/>
    </row>
    <row r="184" ht="15.6" customHeight="1" spans="1:7">
      <c r="A184" s="517"/>
      <c r="B184" s="517"/>
      <c r="C184" s="517"/>
      <c r="D184" s="78"/>
      <c r="E184" s="78"/>
      <c r="F184" s="21"/>
      <c r="G184" s="21"/>
    </row>
    <row r="185" ht="15.6" customHeight="1" spans="1:7">
      <c r="A185" s="302" t="s">
        <v>100</v>
      </c>
      <c r="B185" s="520"/>
      <c r="C185" s="520"/>
      <c r="D185" s="521"/>
      <c r="E185" s="78"/>
      <c r="F185" s="21"/>
      <c r="G185" s="21"/>
    </row>
    <row r="186" ht="15.6" customHeight="1" spans="1:7">
      <c r="A186" s="113" t="s">
        <v>104</v>
      </c>
      <c r="B186" s="113" t="s">
        <v>105</v>
      </c>
      <c r="C186" s="113" t="s">
        <v>76</v>
      </c>
      <c r="D186" s="113" t="s">
        <v>106</v>
      </c>
      <c r="E186" s="78"/>
      <c r="F186" s="21"/>
      <c r="G186" s="21"/>
    </row>
    <row r="187" ht="28.5" spans="1:7">
      <c r="A187" s="519">
        <v>1</v>
      </c>
      <c r="B187" s="361" t="s">
        <v>207</v>
      </c>
      <c r="C187" s="140" t="s">
        <v>194</v>
      </c>
      <c r="D187" s="482">
        <v>170384</v>
      </c>
      <c r="E187" s="78"/>
      <c r="F187" s="21"/>
      <c r="G187" s="21"/>
    </row>
    <row r="188" ht="42.75" spans="1:7">
      <c r="A188" s="519">
        <v>2</v>
      </c>
      <c r="B188" s="361" t="s">
        <v>208</v>
      </c>
      <c r="C188" s="140" t="s">
        <v>209</v>
      </c>
      <c r="D188" s="482">
        <v>141799</v>
      </c>
      <c r="E188" s="78"/>
      <c r="F188" s="21"/>
      <c r="G188" s="21"/>
    </row>
    <row r="189" ht="28.5" spans="1:7">
      <c r="A189" s="519">
        <v>3</v>
      </c>
      <c r="B189" s="361" t="s">
        <v>174</v>
      </c>
      <c r="C189" s="140" t="s">
        <v>210</v>
      </c>
      <c r="D189" s="482">
        <v>134614</v>
      </c>
      <c r="E189" s="78"/>
      <c r="F189" s="21"/>
      <c r="G189" s="21"/>
    </row>
    <row r="190" ht="42.75" spans="1:7">
      <c r="A190" s="519">
        <v>4</v>
      </c>
      <c r="B190" s="361" t="s">
        <v>211</v>
      </c>
      <c r="C190" s="140" t="s">
        <v>212</v>
      </c>
      <c r="D190" s="482">
        <v>72179</v>
      </c>
      <c r="E190" s="78"/>
      <c r="F190" s="21"/>
      <c r="G190" s="21"/>
    </row>
    <row r="191" ht="57" spans="1:7">
      <c r="A191" s="519">
        <v>5</v>
      </c>
      <c r="B191" s="361" t="s">
        <v>213</v>
      </c>
      <c r="C191" s="140" t="s">
        <v>176</v>
      </c>
      <c r="D191" s="482">
        <v>40565</v>
      </c>
      <c r="E191" s="78"/>
      <c r="F191" s="21"/>
      <c r="G191" s="21"/>
    </row>
    <row r="192" ht="28.5" spans="1:7">
      <c r="A192" s="519">
        <v>6</v>
      </c>
      <c r="B192" s="361" t="s">
        <v>208</v>
      </c>
      <c r="C192" s="140" t="s">
        <v>214</v>
      </c>
      <c r="D192" s="482">
        <v>8960</v>
      </c>
      <c r="E192" s="78"/>
      <c r="F192" s="21"/>
      <c r="G192" s="21"/>
    </row>
    <row r="193" ht="15" spans="1:7">
      <c r="A193" s="519">
        <v>7</v>
      </c>
      <c r="B193" s="361" t="s">
        <v>215</v>
      </c>
      <c r="C193" s="140" t="s">
        <v>216</v>
      </c>
      <c r="D193" s="482">
        <v>5927</v>
      </c>
      <c r="E193" s="78"/>
      <c r="F193" s="21"/>
      <c r="G193" s="21"/>
    </row>
    <row r="194" ht="28.5" spans="1:7">
      <c r="A194" s="519">
        <v>8</v>
      </c>
      <c r="B194" s="361" t="s">
        <v>217</v>
      </c>
      <c r="C194" s="140" t="s">
        <v>218</v>
      </c>
      <c r="D194" s="482">
        <v>1819</v>
      </c>
      <c r="E194" s="78"/>
      <c r="F194" s="21"/>
      <c r="G194" s="21"/>
    </row>
    <row r="195" ht="28.5" spans="1:7">
      <c r="A195" s="519">
        <v>9</v>
      </c>
      <c r="B195" s="361" t="s">
        <v>219</v>
      </c>
      <c r="C195" s="140" t="s">
        <v>220</v>
      </c>
      <c r="D195" s="482">
        <v>1747</v>
      </c>
      <c r="E195" s="78"/>
      <c r="F195" s="21"/>
      <c r="G195" s="21"/>
    </row>
    <row r="196" ht="28.5" spans="1:7">
      <c r="A196" s="519">
        <v>10</v>
      </c>
      <c r="B196" s="361" t="s">
        <v>221</v>
      </c>
      <c r="C196" s="140" t="s">
        <v>222</v>
      </c>
      <c r="D196" s="482">
        <v>1633</v>
      </c>
      <c r="E196" s="78"/>
      <c r="F196" s="21"/>
      <c r="G196" s="21"/>
    </row>
    <row r="197" ht="15.6" customHeight="1" spans="1:7">
      <c r="A197" s="519" t="s">
        <v>127</v>
      </c>
      <c r="B197" s="361"/>
      <c r="C197" s="146"/>
      <c r="D197" s="482">
        <v>477530</v>
      </c>
      <c r="E197" s="78"/>
      <c r="F197" s="21"/>
      <c r="G197" s="21"/>
    </row>
    <row r="198" ht="15.6" customHeight="1" spans="1:7">
      <c r="A198" s="49" t="s">
        <v>99</v>
      </c>
      <c r="B198" s="122"/>
      <c r="C198" s="50"/>
      <c r="D198" s="181">
        <v>1057157</v>
      </c>
      <c r="E198" s="78"/>
      <c r="F198" s="21"/>
      <c r="G198" s="21"/>
    </row>
    <row r="199" ht="15.6" customHeight="1" spans="1:7">
      <c r="A199" s="517"/>
      <c r="B199" s="517"/>
      <c r="C199" s="517"/>
      <c r="D199" s="78"/>
      <c r="E199" s="78"/>
      <c r="F199" s="21"/>
      <c r="G199" s="21"/>
    </row>
    <row r="200" ht="15.6" customHeight="1" spans="1:7">
      <c r="A200" s="49" t="s">
        <v>145</v>
      </c>
      <c r="B200" s="50"/>
      <c r="C200" s="517"/>
      <c r="D200" s="78"/>
      <c r="E200" s="78"/>
      <c r="F200" s="21"/>
      <c r="G200" s="21"/>
    </row>
    <row r="201" ht="15.6" customHeight="1" spans="1:7">
      <c r="A201" s="522">
        <v>72</v>
      </c>
      <c r="B201" s="523"/>
      <c r="C201" s="517"/>
      <c r="D201" s="78"/>
      <c r="E201" s="78"/>
      <c r="F201" s="21"/>
      <c r="G201" s="21"/>
    </row>
    <row r="202" ht="15.6" customHeight="1" spans="1:7">
      <c r="A202" s="517"/>
      <c r="B202" s="517"/>
      <c r="C202" s="517"/>
      <c r="D202" s="78"/>
      <c r="E202" s="78"/>
      <c r="F202" s="21"/>
      <c r="G202" s="21"/>
    </row>
    <row r="203" ht="15.6" customHeight="1" spans="1:7">
      <c r="A203" s="517"/>
      <c r="B203" s="517"/>
      <c r="C203" s="517"/>
      <c r="D203" s="78"/>
      <c r="E203" s="78"/>
      <c r="F203" s="21"/>
      <c r="G203" s="21"/>
    </row>
    <row r="204" ht="15.6" customHeight="1" spans="1:7">
      <c r="A204" s="517"/>
      <c r="B204" s="517"/>
      <c r="C204" s="517"/>
      <c r="D204" s="78"/>
      <c r="E204" s="78"/>
      <c r="F204" s="21"/>
      <c r="G204" s="21"/>
    </row>
    <row r="205" ht="15.6" customHeight="1" spans="1:7">
      <c r="A205" s="518" t="s">
        <v>223</v>
      </c>
      <c r="B205" s="518"/>
      <c r="C205" s="517"/>
      <c r="D205" s="78"/>
      <c r="E205" s="78"/>
      <c r="F205" s="21"/>
      <c r="G205" s="21"/>
    </row>
    <row r="206" ht="15.6" customHeight="1" spans="1:7">
      <c r="A206" s="517"/>
      <c r="B206" s="517"/>
      <c r="C206" s="517"/>
      <c r="D206" s="78"/>
      <c r="E206" s="78"/>
      <c r="F206" s="21"/>
      <c r="G206" s="21"/>
    </row>
    <row r="207" ht="88.5" customHeight="1" spans="1:7">
      <c r="A207" s="187" t="s">
        <v>224</v>
      </c>
      <c r="B207" s="188"/>
      <c r="C207" s="526"/>
      <c r="D207" s="526"/>
      <c r="E207" s="526"/>
      <c r="F207" s="526"/>
      <c r="G207" s="526"/>
    </row>
    <row r="208" ht="15.6" customHeight="1" spans="1:7">
      <c r="A208" s="526"/>
      <c r="B208" s="526"/>
      <c r="C208" s="526"/>
      <c r="D208" s="526"/>
      <c r="E208" s="526"/>
      <c r="F208" s="526"/>
      <c r="G208" s="526"/>
    </row>
    <row r="209" ht="13.7" customHeight="1" spans="1:5">
      <c r="A209" s="526"/>
      <c r="B209" s="526"/>
      <c r="C209" s="526"/>
      <c r="D209" s="526"/>
      <c r="E209" s="526"/>
    </row>
    <row r="210" ht="14.45" customHeight="1" spans="1:8">
      <c r="A210" s="526"/>
      <c r="B210" s="526"/>
      <c r="C210" s="526"/>
      <c r="D210" s="526"/>
      <c r="E210" s="526"/>
      <c r="F210" s="195"/>
      <c r="G210" s="195"/>
      <c r="H210" s="195"/>
    </row>
    <row r="211" ht="14.45" customHeight="1" spans="1:8">
      <c r="A211" s="526"/>
      <c r="B211" s="526"/>
      <c r="C211" s="526"/>
      <c r="D211" s="526"/>
      <c r="E211" s="526"/>
      <c r="F211" s="195"/>
      <c r="G211" s="195"/>
      <c r="H211" s="195"/>
    </row>
    <row r="212" ht="14.45" customHeight="1" spans="1:8">
      <c r="A212" s="526"/>
      <c r="B212" s="526"/>
      <c r="C212" s="526"/>
      <c r="D212" s="526"/>
      <c r="E212" s="526"/>
      <c r="F212" s="195"/>
      <c r="G212" s="195"/>
      <c r="H212" s="195"/>
    </row>
    <row r="213" ht="13.7" customHeight="1" spans="1:5">
      <c r="A213" s="526"/>
      <c r="B213" s="526"/>
      <c r="C213" s="526"/>
      <c r="D213" s="526"/>
      <c r="E213" s="526"/>
    </row>
    <row r="214" ht="13.7" customHeight="1" spans="1:5">
      <c r="A214" s="526"/>
      <c r="B214" s="526"/>
      <c r="C214" s="526"/>
      <c r="D214" s="526"/>
      <c r="E214" s="526"/>
    </row>
    <row r="215" ht="14.45" customHeight="1" spans="1:5">
      <c r="A215" s="526"/>
      <c r="B215" s="526"/>
      <c r="C215" s="526"/>
      <c r="D215" s="526"/>
      <c r="E215" s="526"/>
    </row>
    <row r="216" ht="14.45" customHeight="1" spans="1:5">
      <c r="A216" s="526"/>
      <c r="B216" s="526"/>
      <c r="C216" s="526"/>
      <c r="D216" s="526"/>
      <c r="E216" s="526"/>
    </row>
    <row r="217" ht="14.45" customHeight="1" spans="1:5">
      <c r="A217" s="526"/>
      <c r="B217" s="526"/>
      <c r="C217" s="526"/>
      <c r="D217" s="526"/>
      <c r="E217" s="526"/>
    </row>
    <row r="218" ht="14.45" customHeight="1" spans="1:5">
      <c r="A218" s="526"/>
      <c r="B218" s="526"/>
      <c r="C218" s="526"/>
      <c r="D218" s="526"/>
      <c r="E218" s="526"/>
    </row>
    <row r="219" ht="14.1" customHeight="1" spans="1:5">
      <c r="A219" s="526"/>
      <c r="B219" s="526"/>
      <c r="C219" s="526"/>
      <c r="D219" s="526"/>
      <c r="E219" s="526"/>
    </row>
    <row r="220" ht="20.1" customHeight="1" spans="1:5">
      <c r="A220" s="526"/>
      <c r="B220" s="526"/>
      <c r="C220" s="526"/>
      <c r="D220" s="526"/>
      <c r="E220" s="526"/>
    </row>
    <row r="221" ht="13.7" customHeight="1" spans="1:5">
      <c r="A221" s="526"/>
      <c r="B221" s="526"/>
      <c r="C221" s="526"/>
      <c r="D221" s="526"/>
      <c r="E221" s="526"/>
    </row>
    <row r="222" ht="14.45" customHeight="1" spans="1:5">
      <c r="A222" s="526"/>
      <c r="B222" s="526"/>
      <c r="C222" s="526"/>
      <c r="D222" s="526"/>
      <c r="E222" s="526"/>
    </row>
    <row r="223" ht="13.7" customHeight="1" spans="1:5">
      <c r="A223" s="526"/>
      <c r="B223" s="526"/>
      <c r="C223" s="526"/>
      <c r="D223" s="526"/>
      <c r="E223" s="526"/>
    </row>
    <row r="224" ht="14.45" customHeight="1" spans="1:5">
      <c r="A224" s="526"/>
      <c r="B224" s="526"/>
      <c r="C224" s="526"/>
      <c r="D224" s="526"/>
      <c r="E224" s="526"/>
    </row>
    <row r="225" ht="14.45" customHeight="1" spans="1:5">
      <c r="A225" s="526"/>
      <c r="B225" s="526"/>
      <c r="C225" s="526"/>
      <c r="D225" s="526"/>
      <c r="E225" s="526"/>
    </row>
    <row r="226" ht="14.45" customHeight="1" spans="1:5">
      <c r="A226" s="526"/>
      <c r="B226" s="526"/>
      <c r="C226" s="526"/>
      <c r="D226" s="526"/>
      <c r="E226" s="526"/>
    </row>
    <row r="227" ht="13.7" customHeight="1" spans="1:5">
      <c r="A227" s="526"/>
      <c r="B227" s="526"/>
      <c r="C227" s="526"/>
      <c r="D227" s="526"/>
      <c r="E227" s="526"/>
    </row>
    <row r="228" ht="14.45" customHeight="1" spans="1:5">
      <c r="A228" s="526"/>
      <c r="B228" s="526"/>
      <c r="C228" s="526"/>
      <c r="D228" s="526"/>
      <c r="E228" s="526"/>
    </row>
    <row r="230" customHeight="1"/>
  </sheetData>
  <mergeCells count="47">
    <mergeCell ref="A7:B7"/>
    <mergeCell ref="A9:C9"/>
    <mergeCell ref="A15:B15"/>
    <mergeCell ref="A17:B17"/>
    <mergeCell ref="A23:B23"/>
    <mergeCell ref="A25:B25"/>
    <mergeCell ref="A27:E27"/>
    <mergeCell ref="A38:E38"/>
    <mergeCell ref="A49:B49"/>
    <mergeCell ref="A51:C51"/>
    <mergeCell ref="A53:D53"/>
    <mergeCell ref="A66:C66"/>
    <mergeCell ref="A68:B68"/>
    <mergeCell ref="A69:B69"/>
    <mergeCell ref="A71:D71"/>
    <mergeCell ref="A84:C84"/>
    <mergeCell ref="A86:B86"/>
    <mergeCell ref="A87:B87"/>
    <mergeCell ref="A89:C89"/>
    <mergeCell ref="A91:D91"/>
    <mergeCell ref="A104:C104"/>
    <mergeCell ref="A106:B106"/>
    <mergeCell ref="A107:B107"/>
    <mergeCell ref="A109:D109"/>
    <mergeCell ref="A122:C122"/>
    <mergeCell ref="A124:B124"/>
    <mergeCell ref="A125:B125"/>
    <mergeCell ref="A127:C127"/>
    <mergeCell ref="A129:D129"/>
    <mergeCell ref="A142:C142"/>
    <mergeCell ref="A144:B144"/>
    <mergeCell ref="A145:B145"/>
    <mergeCell ref="A147:D147"/>
    <mergeCell ref="A160:C160"/>
    <mergeCell ref="A162:B162"/>
    <mergeCell ref="A163:B163"/>
    <mergeCell ref="A165:C165"/>
    <mergeCell ref="A167:D167"/>
    <mergeCell ref="A180:C180"/>
    <mergeCell ref="A182:B182"/>
    <mergeCell ref="A183:B183"/>
    <mergeCell ref="A185:D185"/>
    <mergeCell ref="A198:C198"/>
    <mergeCell ref="A200:B200"/>
    <mergeCell ref="A201:B201"/>
    <mergeCell ref="A205:B205"/>
    <mergeCell ref="A207:B207"/>
  </mergeCells>
  <pageMargins left="0.7" right="0.7" top="0.75" bottom="0.75" header="0.3" footer="0.3"/>
  <pageSetup paperSize="1"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6">
    <tabColor theme="9" tint="-0.499984740745262"/>
    <pageSetUpPr fitToPage="1"/>
  </sheetPr>
  <dimension ref="A7:J43"/>
  <sheetViews>
    <sheetView showGridLines="0" workbookViewId="0">
      <selection activeCell="A1" sqref="A1"/>
    </sheetView>
  </sheetViews>
  <sheetFormatPr defaultColWidth="11.4285714285714" defaultRowHeight="14.25"/>
  <cols>
    <col min="1" max="1" width="13.1428571428571" style="19" customWidth="1"/>
    <col min="2" max="2" width="42.4285714285714" style="19" customWidth="1"/>
    <col min="3" max="4" width="11.4285714285714" style="19" customWidth="1"/>
    <col min="5" max="6" width="14.1428571428571" style="19" customWidth="1"/>
    <col min="7" max="7" width="11.4285714285714" style="19" customWidth="1"/>
    <col min="8" max="16384" width="11.4285714285714" style="19"/>
  </cols>
  <sheetData>
    <row r="7" ht="15" spans="1:6">
      <c r="A7" s="20" t="s">
        <v>225</v>
      </c>
      <c r="B7" s="20"/>
      <c r="C7" s="21"/>
      <c r="D7" s="21"/>
      <c r="E7" s="21"/>
      <c r="F7" s="21"/>
    </row>
    <row r="8" spans="1:1">
      <c r="A8" s="66"/>
    </row>
    <row r="9" ht="15" spans="1:6">
      <c r="A9" s="19" t="s">
        <v>226</v>
      </c>
      <c r="B9" s="121"/>
      <c r="C9" s="121"/>
      <c r="D9" s="121"/>
      <c r="E9" s="121"/>
      <c r="F9" s="121"/>
    </row>
    <row r="10" ht="15" spans="1:6">
      <c r="A10" s="23"/>
      <c r="B10" s="121"/>
      <c r="C10" s="121"/>
      <c r="D10" s="121"/>
      <c r="E10" s="121"/>
      <c r="F10" s="121"/>
    </row>
    <row r="11" ht="15" spans="1:6">
      <c r="A11" s="25" t="s">
        <v>75</v>
      </c>
      <c r="B11" s="25" t="s">
        <v>227</v>
      </c>
      <c r="C11" s="25" t="s">
        <v>88</v>
      </c>
      <c r="D11" s="25"/>
      <c r="E11" s="25"/>
      <c r="F11" s="25"/>
    </row>
    <row r="12" ht="30" spans="1:6">
      <c r="A12" s="25"/>
      <c r="B12" s="25"/>
      <c r="C12" s="25" t="s">
        <v>228</v>
      </c>
      <c r="D12" s="25" t="s">
        <v>229</v>
      </c>
      <c r="E12" s="25" t="s">
        <v>230</v>
      </c>
      <c r="F12" s="25" t="s">
        <v>106</v>
      </c>
    </row>
    <row r="13" spans="1:6">
      <c r="A13" s="140">
        <v>11409</v>
      </c>
      <c r="B13" s="140" t="s">
        <v>231</v>
      </c>
      <c r="C13" s="482"/>
      <c r="D13" s="482"/>
      <c r="E13" s="482"/>
      <c r="F13" s="482"/>
    </row>
    <row r="14" ht="28.5" spans="1:6">
      <c r="A14" s="140">
        <v>11506</v>
      </c>
      <c r="B14" s="140" t="s">
        <v>232</v>
      </c>
      <c r="C14" s="482"/>
      <c r="D14" s="482"/>
      <c r="E14" s="482"/>
      <c r="F14" s="482"/>
    </row>
    <row r="15" ht="28.5" spans="1:6">
      <c r="A15" s="140">
        <v>11507</v>
      </c>
      <c r="B15" s="140" t="s">
        <v>233</v>
      </c>
      <c r="C15" s="482">
        <v>163504.535</v>
      </c>
      <c r="D15" s="482">
        <v>66289.199</v>
      </c>
      <c r="E15" s="482"/>
      <c r="F15" s="482">
        <v>229794</v>
      </c>
    </row>
    <row r="16" ht="28.5" spans="1:6">
      <c r="A16" s="140">
        <v>11510</v>
      </c>
      <c r="B16" s="140" t="s">
        <v>234</v>
      </c>
      <c r="C16" s="482"/>
      <c r="D16" s="482"/>
      <c r="E16" s="482"/>
      <c r="F16" s="482"/>
    </row>
    <row r="17" ht="28.5" spans="1:6">
      <c r="A17" s="140">
        <v>11511</v>
      </c>
      <c r="B17" s="140" t="s">
        <v>235</v>
      </c>
      <c r="C17" s="482"/>
      <c r="D17" s="482"/>
      <c r="E17" s="482"/>
      <c r="F17" s="482"/>
    </row>
    <row r="18" ht="28.5" spans="1:6">
      <c r="A18" s="140">
        <v>11512</v>
      </c>
      <c r="B18" s="140" t="s">
        <v>236</v>
      </c>
      <c r="C18" s="482"/>
      <c r="D18" s="482"/>
      <c r="E18" s="482">
        <v>12915291.473</v>
      </c>
      <c r="F18" s="482">
        <v>12915291.473</v>
      </c>
    </row>
    <row r="19" spans="1:6">
      <c r="A19" s="140">
        <v>11514</v>
      </c>
      <c r="B19" s="140" t="s">
        <v>237</v>
      </c>
      <c r="C19" s="482"/>
      <c r="D19" s="482"/>
      <c r="E19" s="482"/>
      <c r="F19" s="482"/>
    </row>
    <row r="20" spans="1:6">
      <c r="A20" s="140">
        <v>12109</v>
      </c>
      <c r="B20" s="140" t="s">
        <v>238</v>
      </c>
      <c r="C20" s="482"/>
      <c r="D20" s="482"/>
      <c r="E20" s="482"/>
      <c r="F20" s="482"/>
    </row>
    <row r="21" ht="29.25" spans="1:6">
      <c r="A21" s="140">
        <v>12192</v>
      </c>
      <c r="B21" s="140" t="s">
        <v>239</v>
      </c>
      <c r="C21" s="509"/>
      <c r="D21" s="509"/>
      <c r="E21" s="509"/>
      <c r="F21" s="509"/>
    </row>
    <row r="22" ht="15.75" spans="1:6">
      <c r="A22" s="507" t="s">
        <v>99</v>
      </c>
      <c r="B22" s="508"/>
      <c r="C22" s="510">
        <f>SUM(C13:C21)</f>
        <v>163504.535</v>
      </c>
      <c r="D22" s="510">
        <f t="shared" ref="D22:F22" si="0">SUM(D13:D21)</f>
        <v>66289.199</v>
      </c>
      <c r="E22" s="510">
        <f t="shared" si="0"/>
        <v>12915291.473</v>
      </c>
      <c r="F22" s="510">
        <f t="shared" si="0"/>
        <v>13145085.473</v>
      </c>
    </row>
    <row r="23" ht="15" spans="1:6">
      <c r="A23" s="23"/>
      <c r="B23" s="121"/>
      <c r="C23" s="121"/>
      <c r="D23" s="121"/>
      <c r="E23" s="121"/>
      <c r="F23" s="121"/>
    </row>
    <row r="24" ht="15" spans="1:6">
      <c r="A24" s="121"/>
      <c r="B24" s="121"/>
      <c r="C24" s="121"/>
      <c r="D24" s="121"/>
      <c r="E24" s="121"/>
      <c r="F24" s="121"/>
    </row>
    <row r="25" customHeight="1" spans="1:6">
      <c r="A25" s="25" t="s">
        <v>75</v>
      </c>
      <c r="B25" s="25" t="s">
        <v>227</v>
      </c>
      <c r="C25" s="25" t="s">
        <v>100</v>
      </c>
      <c r="D25" s="25"/>
      <c r="E25" s="25"/>
      <c r="F25" s="25"/>
    </row>
    <row r="26" ht="30" customHeight="1" spans="1:6">
      <c r="A26" s="25"/>
      <c r="B26" s="25"/>
      <c r="C26" s="25" t="s">
        <v>228</v>
      </c>
      <c r="D26" s="25" t="s">
        <v>229</v>
      </c>
      <c r="E26" s="25" t="s">
        <v>230</v>
      </c>
      <c r="F26" s="25" t="s">
        <v>106</v>
      </c>
    </row>
    <row r="27" s="65" customFormat="1" spans="1:10">
      <c r="A27" s="140">
        <v>11409</v>
      </c>
      <c r="B27" s="140" t="s">
        <v>231</v>
      </c>
      <c r="C27" s="482">
        <v>0</v>
      </c>
      <c r="D27" s="482">
        <v>0</v>
      </c>
      <c r="E27" s="482">
        <v>0</v>
      </c>
      <c r="F27" s="482">
        <v>0</v>
      </c>
      <c r="G27" s="19"/>
      <c r="H27" s="19"/>
      <c r="I27" s="19"/>
      <c r="J27" s="19"/>
    </row>
    <row r="28" s="65" customFormat="1" ht="28.5" spans="1:10">
      <c r="A28" s="140">
        <v>11506</v>
      </c>
      <c r="B28" s="140" t="s">
        <v>232</v>
      </c>
      <c r="C28" s="482">
        <v>0</v>
      </c>
      <c r="D28" s="482">
        <v>0</v>
      </c>
      <c r="E28" s="482">
        <v>0</v>
      </c>
      <c r="F28" s="482">
        <v>0</v>
      </c>
      <c r="G28" s="19"/>
      <c r="H28" s="19"/>
      <c r="I28" s="19"/>
      <c r="J28" s="19"/>
    </row>
    <row r="29" s="65" customFormat="1" ht="28.5" spans="1:10">
      <c r="A29" s="140">
        <v>11507</v>
      </c>
      <c r="B29" s="140" t="s">
        <v>233</v>
      </c>
      <c r="C29" s="482">
        <v>83672</v>
      </c>
      <c r="D29" s="482">
        <v>101717</v>
      </c>
      <c r="E29" s="482">
        <v>0</v>
      </c>
      <c r="F29" s="482">
        <v>185389</v>
      </c>
      <c r="G29" s="19"/>
      <c r="H29" s="19"/>
      <c r="I29" s="19"/>
      <c r="J29" s="19"/>
    </row>
    <row r="30" s="65" customFormat="1" ht="28.5" spans="1:10">
      <c r="A30" s="140">
        <v>11510</v>
      </c>
      <c r="B30" s="140" t="s">
        <v>234</v>
      </c>
      <c r="C30" s="482">
        <v>0</v>
      </c>
      <c r="D30" s="482">
        <v>0</v>
      </c>
      <c r="E30" s="482">
        <v>0</v>
      </c>
      <c r="F30" s="482">
        <v>0</v>
      </c>
      <c r="G30" s="19"/>
      <c r="H30" s="19"/>
      <c r="I30" s="19"/>
      <c r="J30" s="19"/>
    </row>
    <row r="31" s="65" customFormat="1" ht="28.5" spans="1:10">
      <c r="A31" s="140">
        <v>11511</v>
      </c>
      <c r="B31" s="140" t="s">
        <v>235</v>
      </c>
      <c r="C31" s="482">
        <v>0</v>
      </c>
      <c r="D31" s="482">
        <v>0</v>
      </c>
      <c r="E31" s="482">
        <v>0</v>
      </c>
      <c r="F31" s="482">
        <v>0</v>
      </c>
      <c r="G31" s="19"/>
      <c r="H31" s="19"/>
      <c r="I31" s="19"/>
      <c r="J31" s="19"/>
    </row>
    <row r="32" s="65" customFormat="1" ht="28.5" spans="1:10">
      <c r="A32" s="140">
        <v>11512</v>
      </c>
      <c r="B32" s="140" t="s">
        <v>236</v>
      </c>
      <c r="C32" s="482">
        <v>0</v>
      </c>
      <c r="D32" s="482">
        <v>0</v>
      </c>
      <c r="E32" s="482">
        <v>9614468.339</v>
      </c>
      <c r="F32" s="482">
        <v>9614468.339</v>
      </c>
      <c r="G32" s="19"/>
      <c r="H32" s="19"/>
      <c r="I32" s="19"/>
      <c r="J32" s="19"/>
    </row>
    <row r="33" s="65" customFormat="1" spans="1:10">
      <c r="A33" s="140">
        <v>11514</v>
      </c>
      <c r="B33" s="140" t="s">
        <v>237</v>
      </c>
      <c r="C33" s="482">
        <v>0</v>
      </c>
      <c r="D33" s="482">
        <v>0</v>
      </c>
      <c r="E33" s="482">
        <v>0</v>
      </c>
      <c r="F33" s="482">
        <v>0</v>
      </c>
      <c r="G33" s="19"/>
      <c r="H33" s="19"/>
      <c r="I33" s="19"/>
      <c r="J33" s="19"/>
    </row>
    <row r="34" s="65" customFormat="1" spans="1:10">
      <c r="A34" s="140">
        <v>12109</v>
      </c>
      <c r="B34" s="140" t="s">
        <v>238</v>
      </c>
      <c r="C34" s="482">
        <v>0</v>
      </c>
      <c r="D34" s="482">
        <v>0</v>
      </c>
      <c r="E34" s="482">
        <v>0</v>
      </c>
      <c r="F34" s="482">
        <v>0</v>
      </c>
      <c r="G34" s="19"/>
      <c r="H34" s="19"/>
      <c r="I34" s="19"/>
      <c r="J34" s="19"/>
    </row>
    <row r="35" s="65" customFormat="1" ht="29.25" spans="1:10">
      <c r="A35" s="140">
        <v>12192</v>
      </c>
      <c r="B35" s="140" t="s">
        <v>239</v>
      </c>
      <c r="C35" s="511">
        <v>0</v>
      </c>
      <c r="D35" s="511">
        <v>0</v>
      </c>
      <c r="E35" s="511">
        <v>0</v>
      </c>
      <c r="F35" s="511">
        <v>0</v>
      </c>
      <c r="G35" s="19"/>
      <c r="H35" s="19"/>
      <c r="I35" s="19"/>
      <c r="J35" s="19"/>
    </row>
    <row r="36" ht="15.75" spans="1:6">
      <c r="A36" s="234" t="s">
        <v>99</v>
      </c>
      <c r="B36" s="75"/>
      <c r="C36" s="510">
        <v>83672</v>
      </c>
      <c r="D36" s="510">
        <v>101717</v>
      </c>
      <c r="E36" s="510">
        <v>9614468.339</v>
      </c>
      <c r="F36" s="510">
        <v>9799857.339</v>
      </c>
    </row>
    <row r="37" spans="1:1">
      <c r="A37" s="66"/>
    </row>
    <row r="38" spans="1:1">
      <c r="A38" s="66"/>
    </row>
    <row r="39" spans="1:1">
      <c r="A39" s="19" t="s">
        <v>240</v>
      </c>
    </row>
    <row r="40" spans="1:1">
      <c r="A40" s="296" t="s">
        <v>241</v>
      </c>
    </row>
    <row r="41" ht="14.45" customHeight="1" spans="1:2">
      <c r="A41" s="134" t="s">
        <v>242</v>
      </c>
      <c r="B41" s="136"/>
    </row>
    <row r="42" spans="1:2">
      <c r="A42" s="117"/>
      <c r="B42" s="117"/>
    </row>
    <row r="43" spans="1:2">
      <c r="A43" s="117"/>
      <c r="B43" s="117"/>
    </row>
  </sheetData>
  <mergeCells count="9">
    <mergeCell ref="C11:F11"/>
    <mergeCell ref="A22:B22"/>
    <mergeCell ref="C25:F25"/>
    <mergeCell ref="A36:B36"/>
    <mergeCell ref="A41:B41"/>
    <mergeCell ref="A11:A12"/>
    <mergeCell ref="A25:A26"/>
    <mergeCell ref="B11:B12"/>
    <mergeCell ref="B25:B26"/>
  </mergeCells>
  <pageMargins left="0.25" right="0.25" top="0.75" bottom="0.75" header="0.3" footer="0.3"/>
  <pageSetup paperSize="9" scale="87" fitToHeight="0" orientation="landscape"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7">
    <tabColor theme="9" tint="-0.499984740745262"/>
    <pageSetUpPr fitToPage="1"/>
  </sheetPr>
  <dimension ref="A7:L37"/>
  <sheetViews>
    <sheetView showGridLines="0" workbookViewId="0">
      <selection activeCell="A1" sqref="A1"/>
    </sheetView>
  </sheetViews>
  <sheetFormatPr defaultColWidth="11.4285714285714" defaultRowHeight="14.25"/>
  <cols>
    <col min="1" max="1" width="12.8571428571429" style="19" customWidth="1"/>
    <col min="2" max="2" width="46.1428571428571" style="19" customWidth="1"/>
    <col min="3" max="14" width="11.4285714285714" style="19" customWidth="1"/>
    <col min="15" max="16384" width="11.4285714285714" style="19"/>
  </cols>
  <sheetData>
    <row r="7" ht="15" spans="1:6">
      <c r="A7" s="20" t="s">
        <v>243</v>
      </c>
      <c r="B7" s="20"/>
      <c r="C7" s="21"/>
      <c r="D7" s="21"/>
      <c r="E7" s="21"/>
      <c r="F7" s="21"/>
    </row>
    <row r="8" spans="1:1">
      <c r="A8" s="66"/>
    </row>
    <row r="9" ht="15" spans="1:6">
      <c r="A9" s="48" t="s">
        <v>244</v>
      </c>
      <c r="B9" s="48"/>
      <c r="C9" s="48"/>
      <c r="D9" s="48"/>
      <c r="E9" s="48"/>
      <c r="F9" s="121"/>
    </row>
    <row r="10" spans="1:6">
      <c r="A10" s="47"/>
      <c r="B10" s="47"/>
      <c r="C10" s="47"/>
      <c r="D10" s="47"/>
      <c r="E10" s="47"/>
      <c r="F10" s="47"/>
    </row>
    <row r="11" customHeight="1" spans="1:6">
      <c r="A11" s="25" t="s">
        <v>75</v>
      </c>
      <c r="B11" s="25" t="s">
        <v>227</v>
      </c>
      <c r="C11" s="25" t="s">
        <v>88</v>
      </c>
      <c r="D11" s="25"/>
      <c r="E11" s="25"/>
      <c r="F11" s="25"/>
    </row>
    <row r="12" ht="30" customHeight="1" spans="1:6">
      <c r="A12" s="25"/>
      <c r="B12" s="25"/>
      <c r="C12" s="25" t="s">
        <v>228</v>
      </c>
      <c r="D12" s="25" t="s">
        <v>229</v>
      </c>
      <c r="E12" s="25" t="s">
        <v>230</v>
      </c>
      <c r="F12" s="25" t="s">
        <v>245</v>
      </c>
    </row>
    <row r="13" s="65" customFormat="1" spans="1:10">
      <c r="A13" s="140">
        <v>11501</v>
      </c>
      <c r="B13" s="140" t="s">
        <v>246</v>
      </c>
      <c r="C13" s="114"/>
      <c r="D13" s="114"/>
      <c r="E13" s="114"/>
      <c r="F13" s="114"/>
      <c r="G13" s="19"/>
      <c r="H13" s="19"/>
      <c r="I13" s="19"/>
      <c r="J13" s="19"/>
    </row>
    <row r="14" s="65" customFormat="1" ht="28.5" spans="1:10">
      <c r="A14" s="140">
        <v>11504</v>
      </c>
      <c r="B14" s="140" t="s">
        <v>247</v>
      </c>
      <c r="C14" s="114"/>
      <c r="D14" s="114"/>
      <c r="E14" s="114"/>
      <c r="F14" s="114"/>
      <c r="G14" s="19"/>
      <c r="H14" s="19"/>
      <c r="I14" s="19"/>
      <c r="J14" s="19"/>
    </row>
    <row r="15" s="65" customFormat="1" spans="1:10">
      <c r="A15" s="140">
        <v>11505</v>
      </c>
      <c r="B15" s="140" t="s">
        <v>248</v>
      </c>
      <c r="C15" s="114"/>
      <c r="D15" s="114"/>
      <c r="E15" s="114"/>
      <c r="F15" s="114"/>
      <c r="G15" s="19"/>
      <c r="H15" s="19"/>
      <c r="I15" s="19"/>
      <c r="J15" s="19"/>
    </row>
    <row r="16" s="65" customFormat="1" spans="1:10">
      <c r="A16" s="140">
        <v>11508</v>
      </c>
      <c r="B16" s="140" t="s">
        <v>249</v>
      </c>
      <c r="C16" s="482">
        <v>4404318.366</v>
      </c>
      <c r="D16" s="482">
        <v>1723330.525</v>
      </c>
      <c r="E16" s="114"/>
      <c r="F16" s="482">
        <v>6127648.891</v>
      </c>
      <c r="G16" s="19"/>
      <c r="H16" s="19"/>
      <c r="I16" s="19"/>
      <c r="J16" s="19"/>
    </row>
    <row r="17" s="65" customFormat="1" spans="1:10">
      <c r="A17" s="140">
        <v>11509</v>
      </c>
      <c r="B17" s="140" t="s">
        <v>250</v>
      </c>
      <c r="C17" s="114"/>
      <c r="D17" s="114"/>
      <c r="E17" s="114"/>
      <c r="F17" s="114"/>
      <c r="G17" s="19"/>
      <c r="H17" s="19"/>
      <c r="I17" s="19"/>
      <c r="J17" s="19"/>
    </row>
    <row r="18" s="65" customFormat="1" ht="28.5" spans="1:10">
      <c r="A18" s="140">
        <v>11513</v>
      </c>
      <c r="B18" s="140" t="s">
        <v>251</v>
      </c>
      <c r="C18" s="380"/>
      <c r="D18" s="380"/>
      <c r="E18" s="380"/>
      <c r="F18" s="380"/>
      <c r="G18" s="19"/>
      <c r="H18" s="19"/>
      <c r="I18" s="19"/>
      <c r="J18" s="19"/>
    </row>
    <row r="19" ht="29.25" spans="1:12">
      <c r="A19" s="278">
        <v>12193</v>
      </c>
      <c r="B19" s="140" t="s">
        <v>252</v>
      </c>
      <c r="C19" s="364"/>
      <c r="D19" s="364"/>
      <c r="E19" s="364"/>
      <c r="F19" s="364"/>
      <c r="L19" s="65"/>
    </row>
    <row r="20" ht="15.75" spans="1:6">
      <c r="A20" s="507" t="s">
        <v>99</v>
      </c>
      <c r="B20" s="508"/>
      <c r="C20" s="181">
        <f>SUM(C16:C19)</f>
        <v>4404318.366</v>
      </c>
      <c r="D20" s="181">
        <f t="shared" ref="D20:F20" si="0">SUM(D16:D19)</f>
        <v>1723330.525</v>
      </c>
      <c r="E20" s="181">
        <f t="shared" si="0"/>
        <v>0</v>
      </c>
      <c r="F20" s="181">
        <f t="shared" si="0"/>
        <v>6127648.891</v>
      </c>
    </row>
    <row r="21" spans="1:1">
      <c r="A21" s="66"/>
    </row>
    <row r="22" ht="15" spans="1:6">
      <c r="A22" s="25" t="s">
        <v>75</v>
      </c>
      <c r="B22" s="25" t="s">
        <v>227</v>
      </c>
      <c r="C22" s="25" t="s">
        <v>100</v>
      </c>
      <c r="D22" s="25"/>
      <c r="E22" s="25"/>
      <c r="F22" s="25"/>
    </row>
    <row r="23" ht="30" spans="1:6">
      <c r="A23" s="25"/>
      <c r="B23" s="25"/>
      <c r="C23" s="25" t="s">
        <v>228</v>
      </c>
      <c r="D23" s="25" t="s">
        <v>229</v>
      </c>
      <c r="E23" s="25" t="s">
        <v>230</v>
      </c>
      <c r="F23" s="25" t="s">
        <v>245</v>
      </c>
    </row>
    <row r="24" spans="1:6">
      <c r="A24" s="140">
        <v>11501</v>
      </c>
      <c r="B24" s="140" t="s">
        <v>246</v>
      </c>
      <c r="C24" s="482"/>
      <c r="D24" s="482"/>
      <c r="E24" s="482"/>
      <c r="F24" s="482"/>
    </row>
    <row r="25" ht="28.5" spans="1:6">
      <c r="A25" s="140">
        <v>11504</v>
      </c>
      <c r="B25" s="140" t="s">
        <v>247</v>
      </c>
      <c r="C25" s="482"/>
      <c r="D25" s="482"/>
      <c r="E25" s="482"/>
      <c r="F25" s="482"/>
    </row>
    <row r="26" spans="1:6">
      <c r="A26" s="140">
        <v>11505</v>
      </c>
      <c r="B26" s="140" t="s">
        <v>248</v>
      </c>
      <c r="C26" s="482"/>
      <c r="D26" s="482"/>
      <c r="E26" s="482"/>
      <c r="F26" s="482"/>
    </row>
    <row r="27" spans="1:6">
      <c r="A27" s="140">
        <v>11508</v>
      </c>
      <c r="B27" s="140" t="s">
        <v>249</v>
      </c>
      <c r="C27" s="482">
        <v>3021971</v>
      </c>
      <c r="D27" s="482">
        <v>1961448</v>
      </c>
      <c r="E27" s="482"/>
      <c r="F27" s="482">
        <v>4983419</v>
      </c>
    </row>
    <row r="28" spans="1:6">
      <c r="A28" s="140">
        <v>11509</v>
      </c>
      <c r="B28" s="140" t="s">
        <v>250</v>
      </c>
      <c r="C28" s="482"/>
      <c r="D28" s="482"/>
      <c r="E28" s="482"/>
      <c r="F28" s="482"/>
    </row>
    <row r="29" ht="28.5" spans="1:6">
      <c r="A29" s="140">
        <v>11513</v>
      </c>
      <c r="B29" s="140" t="s">
        <v>251</v>
      </c>
      <c r="C29" s="482"/>
      <c r="D29" s="482"/>
      <c r="E29" s="482"/>
      <c r="F29" s="482"/>
    </row>
    <row r="30" ht="29.25" spans="1:6">
      <c r="A30" s="278">
        <v>12193</v>
      </c>
      <c r="B30" s="140" t="s">
        <v>252</v>
      </c>
      <c r="C30" s="509"/>
      <c r="D30" s="509"/>
      <c r="E30" s="509"/>
      <c r="F30" s="509"/>
    </row>
    <row r="31" ht="15.75" spans="1:6">
      <c r="A31" s="234" t="s">
        <v>99</v>
      </c>
      <c r="B31" s="75"/>
      <c r="C31" s="181">
        <v>2984848</v>
      </c>
      <c r="D31" s="181">
        <v>1684059</v>
      </c>
      <c r="E31" s="181">
        <v>0</v>
      </c>
      <c r="F31" s="181">
        <v>4668907</v>
      </c>
    </row>
    <row r="32" spans="1:1">
      <c r="A32" s="66"/>
    </row>
    <row r="33" spans="1:1">
      <c r="A33" s="19" t="s">
        <v>71</v>
      </c>
    </row>
    <row r="34" spans="1:1">
      <c r="A34" s="296"/>
    </row>
    <row r="35" ht="14.45" customHeight="1" spans="1:2">
      <c r="A35" s="134" t="s">
        <v>242</v>
      </c>
      <c r="B35" s="136"/>
    </row>
    <row r="36" spans="1:2">
      <c r="A36" s="117"/>
      <c r="B36" s="117"/>
    </row>
    <row r="37" spans="1:2">
      <c r="A37" s="117"/>
      <c r="B37" s="117"/>
    </row>
  </sheetData>
  <mergeCells count="10">
    <mergeCell ref="A9:E9"/>
    <mergeCell ref="C11:F11"/>
    <mergeCell ref="A20:B20"/>
    <mergeCell ref="C22:F22"/>
    <mergeCell ref="A31:B31"/>
    <mergeCell ref="A35:B35"/>
    <mergeCell ref="A11:A12"/>
    <mergeCell ref="A22:A23"/>
    <mergeCell ref="B11:B12"/>
    <mergeCell ref="B22:B23"/>
  </mergeCells>
  <pageMargins left="0.25" right="0.25" top="0.75" bottom="0.75" header="0.3" footer="0.3"/>
  <pageSetup paperSize="9" scale="84" fitToHeight="0" orientation="landscape"/>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8">
    <tabColor theme="9" tint="-0.499984740745262"/>
    <pageSetUpPr fitToPage="1"/>
  </sheetPr>
  <dimension ref="A7:J51"/>
  <sheetViews>
    <sheetView showGridLines="0" zoomScale="85" zoomScaleNormal="85" workbookViewId="0">
      <selection activeCell="D5" sqref="D5"/>
    </sheetView>
  </sheetViews>
  <sheetFormatPr defaultColWidth="11.4285714285714" defaultRowHeight="14.25"/>
  <cols>
    <col min="1" max="1" width="12.8571428571429" style="19" customWidth="1"/>
    <col min="2" max="2" width="37.5714285714286" style="19" customWidth="1"/>
    <col min="3" max="4" width="18.4285714285714" style="19" customWidth="1"/>
    <col min="5" max="5" width="19" style="19" customWidth="1"/>
    <col min="6" max="6" width="14.4285714285714" style="19" customWidth="1"/>
    <col min="7" max="8" width="17" style="19" customWidth="1"/>
    <col min="9" max="9" width="18" style="19" customWidth="1"/>
    <col min="10" max="10" width="8.42857142857143" style="19" customWidth="1"/>
    <col min="11" max="16384" width="11.4285714285714" style="19"/>
  </cols>
  <sheetData>
    <row r="7" ht="15" spans="1:6">
      <c r="A7" s="20" t="s">
        <v>253</v>
      </c>
      <c r="B7" s="21"/>
      <c r="C7" s="155"/>
      <c r="D7" s="155"/>
      <c r="E7" s="21"/>
      <c r="F7" s="21"/>
    </row>
    <row r="8" s="65" customFormat="1" spans="1:2">
      <c r="A8" s="283"/>
      <c r="B8" s="351"/>
    </row>
    <row r="9" ht="15" spans="1:6">
      <c r="A9" s="19" t="s">
        <v>254</v>
      </c>
      <c r="B9" s="174"/>
      <c r="C9" s="121"/>
      <c r="D9" s="121"/>
      <c r="E9" s="121"/>
      <c r="F9" s="121"/>
    </row>
    <row r="10" ht="15" spans="1:6">
      <c r="A10" s="121"/>
      <c r="B10" s="121"/>
      <c r="C10" s="121"/>
      <c r="D10" s="121"/>
      <c r="E10" s="121"/>
      <c r="F10" s="121"/>
    </row>
    <row r="11" ht="15.75" customHeight="1" spans="1:6">
      <c r="A11" s="25" t="s">
        <v>75</v>
      </c>
      <c r="B11" s="25" t="s">
        <v>227</v>
      </c>
      <c r="C11" s="25" t="s">
        <v>88</v>
      </c>
      <c r="D11" s="25"/>
      <c r="E11" s="25"/>
      <c r="F11" s="25"/>
    </row>
    <row r="12" ht="60" spans="1:6">
      <c r="A12" s="25"/>
      <c r="B12" s="25"/>
      <c r="C12" s="25" t="s">
        <v>255</v>
      </c>
      <c r="D12" s="25" t="s">
        <v>256</v>
      </c>
      <c r="E12" s="25" t="s">
        <v>257</v>
      </c>
      <c r="F12" s="25" t="s">
        <v>106</v>
      </c>
    </row>
    <row r="13" s="65" customFormat="1" spans="1:10">
      <c r="A13" s="339">
        <v>11301</v>
      </c>
      <c r="B13" s="339" t="s">
        <v>258</v>
      </c>
      <c r="C13" s="190">
        <v>0</v>
      </c>
      <c r="D13" s="190">
        <v>0</v>
      </c>
      <c r="E13" s="190">
        <v>0</v>
      </c>
      <c r="F13" s="190">
        <v>0</v>
      </c>
      <c r="G13" s="19"/>
      <c r="H13" s="19"/>
      <c r="I13" s="19"/>
      <c r="J13" s="19"/>
    </row>
    <row r="14" s="65" customFormat="1" spans="1:10">
      <c r="A14" s="339">
        <v>12201</v>
      </c>
      <c r="B14" s="339" t="s">
        <v>259</v>
      </c>
      <c r="C14" s="190">
        <v>0</v>
      </c>
      <c r="D14" s="190">
        <v>0</v>
      </c>
      <c r="E14" s="190">
        <v>146.862</v>
      </c>
      <c r="F14" s="190">
        <v>147</v>
      </c>
      <c r="G14" s="19"/>
      <c r="H14" s="19"/>
      <c r="I14" s="19"/>
      <c r="J14" s="19"/>
    </row>
    <row r="15" s="65" customFormat="1" ht="28.5" spans="1:10">
      <c r="A15" s="339">
        <v>12205</v>
      </c>
      <c r="B15" s="339" t="s">
        <v>260</v>
      </c>
      <c r="C15" s="190">
        <v>0</v>
      </c>
      <c r="D15" s="190">
        <v>0</v>
      </c>
      <c r="E15" s="190">
        <v>0</v>
      </c>
      <c r="F15" s="190">
        <v>0</v>
      </c>
      <c r="G15" s="19"/>
      <c r="H15" s="19"/>
      <c r="I15" s="19"/>
      <c r="J15" s="19"/>
    </row>
    <row r="16" s="65" customFormat="1" ht="28.5" spans="1:10">
      <c r="A16" s="339">
        <v>12206</v>
      </c>
      <c r="B16" s="339" t="s">
        <v>261</v>
      </c>
      <c r="C16" s="190">
        <v>0</v>
      </c>
      <c r="D16" s="190">
        <v>0</v>
      </c>
      <c r="E16" s="190">
        <v>0</v>
      </c>
      <c r="F16" s="190">
        <v>0</v>
      </c>
      <c r="G16" s="19"/>
      <c r="H16" s="19"/>
      <c r="I16" s="19"/>
      <c r="J16" s="19"/>
    </row>
    <row r="17" s="65" customFormat="1" spans="1:10">
      <c r="A17" s="339">
        <v>12207</v>
      </c>
      <c r="B17" s="339" t="s">
        <v>262</v>
      </c>
      <c r="C17" s="190">
        <v>0</v>
      </c>
      <c r="D17" s="190">
        <v>0</v>
      </c>
      <c r="E17" s="190">
        <v>0</v>
      </c>
      <c r="F17" s="190">
        <v>0</v>
      </c>
      <c r="G17" s="19"/>
      <c r="H17" s="19"/>
      <c r="I17" s="19"/>
      <c r="J17" s="19"/>
    </row>
    <row r="18" s="65" customFormat="1" spans="1:10">
      <c r="A18" s="339">
        <v>12209</v>
      </c>
      <c r="B18" s="339" t="s">
        <v>263</v>
      </c>
      <c r="C18" s="190">
        <v>0</v>
      </c>
      <c r="D18" s="190">
        <v>0</v>
      </c>
      <c r="E18" s="190">
        <v>0</v>
      </c>
      <c r="F18" s="190">
        <v>0</v>
      </c>
      <c r="G18" s="19"/>
      <c r="H18" s="19"/>
      <c r="I18" s="19"/>
      <c r="J18" s="19"/>
    </row>
    <row r="19" s="65" customFormat="1" spans="1:10">
      <c r="A19" s="339">
        <v>12210</v>
      </c>
      <c r="B19" s="339" t="s">
        <v>264</v>
      </c>
      <c r="C19" s="190">
        <v>0</v>
      </c>
      <c r="D19" s="190">
        <v>0</v>
      </c>
      <c r="E19" s="190">
        <v>0</v>
      </c>
      <c r="F19" s="190">
        <v>0</v>
      </c>
      <c r="G19" s="19"/>
      <c r="H19" s="19"/>
      <c r="I19" s="19"/>
      <c r="J19" s="19"/>
    </row>
    <row r="20" s="65" customFormat="1" ht="29.25" spans="1:10">
      <c r="A20" s="339">
        <v>12211</v>
      </c>
      <c r="B20" s="339" t="s">
        <v>265</v>
      </c>
      <c r="C20" s="190">
        <v>0</v>
      </c>
      <c r="D20" s="190">
        <v>0</v>
      </c>
      <c r="E20" s="190">
        <v>0</v>
      </c>
      <c r="F20" s="190">
        <v>0</v>
      </c>
      <c r="G20" s="19"/>
      <c r="H20" s="19"/>
      <c r="I20" s="19"/>
      <c r="J20" s="19"/>
    </row>
    <row r="21" ht="15.75" spans="1:6">
      <c r="A21" s="234" t="s">
        <v>99</v>
      </c>
      <c r="B21" s="75"/>
      <c r="C21" s="203">
        <v>0</v>
      </c>
      <c r="D21" s="203">
        <v>0</v>
      </c>
      <c r="E21" s="203">
        <v>147</v>
      </c>
      <c r="F21" s="203">
        <v>147</v>
      </c>
    </row>
    <row r="22" spans="1:1">
      <c r="A22" s="66"/>
    </row>
    <row r="23" ht="15.75" customHeight="1" spans="1:6">
      <c r="A23" s="25" t="s">
        <v>75</v>
      </c>
      <c r="B23" s="25" t="s">
        <v>227</v>
      </c>
      <c r="C23" s="25" t="s">
        <v>100</v>
      </c>
      <c r="D23" s="25"/>
      <c r="E23" s="25"/>
      <c r="F23" s="25"/>
    </row>
    <row r="24" ht="60" spans="1:6">
      <c r="A24" s="25"/>
      <c r="B24" s="25"/>
      <c r="C24" s="25" t="s">
        <v>255</v>
      </c>
      <c r="D24" s="25" t="s">
        <v>256</v>
      </c>
      <c r="E24" s="25" t="s">
        <v>257</v>
      </c>
      <c r="F24" s="25" t="s">
        <v>106</v>
      </c>
    </row>
    <row r="25" s="65" customFormat="1" spans="1:10">
      <c r="A25" s="339">
        <v>11301</v>
      </c>
      <c r="B25" s="339" t="s">
        <v>258</v>
      </c>
      <c r="C25" s="190">
        <v>0</v>
      </c>
      <c r="D25" s="190">
        <v>0</v>
      </c>
      <c r="E25" s="190">
        <v>0</v>
      </c>
      <c r="F25" s="114"/>
      <c r="G25" s="19"/>
      <c r="H25" s="19"/>
      <c r="I25" s="19"/>
      <c r="J25" s="19"/>
    </row>
    <row r="26" s="65" customFormat="1" spans="1:10">
      <c r="A26" s="339">
        <v>12201</v>
      </c>
      <c r="B26" s="339" t="s">
        <v>259</v>
      </c>
      <c r="C26" s="190">
        <v>0</v>
      </c>
      <c r="D26" s="190">
        <v>0</v>
      </c>
      <c r="E26" s="297">
        <v>143</v>
      </c>
      <c r="F26" s="297">
        <v>143</v>
      </c>
      <c r="G26" s="19"/>
      <c r="H26" s="19"/>
      <c r="I26" s="19"/>
      <c r="J26" s="19"/>
    </row>
    <row r="27" s="65" customFormat="1" ht="28.5" spans="1:10">
      <c r="A27" s="339">
        <v>12205</v>
      </c>
      <c r="B27" s="339" t="s">
        <v>266</v>
      </c>
      <c r="C27" s="190">
        <v>0</v>
      </c>
      <c r="D27" s="190">
        <v>0</v>
      </c>
      <c r="E27" s="190">
        <v>0</v>
      </c>
      <c r="F27" s="190">
        <v>0</v>
      </c>
      <c r="G27" s="19"/>
      <c r="H27" s="19"/>
      <c r="I27" s="19"/>
      <c r="J27" s="19"/>
    </row>
    <row r="28" s="65" customFormat="1" ht="28.5" spans="1:10">
      <c r="A28" s="339">
        <v>12206</v>
      </c>
      <c r="B28" s="339" t="s">
        <v>261</v>
      </c>
      <c r="C28" s="190">
        <v>0</v>
      </c>
      <c r="D28" s="190">
        <v>0</v>
      </c>
      <c r="E28" s="190">
        <v>0</v>
      </c>
      <c r="F28" s="190">
        <v>0</v>
      </c>
      <c r="G28" s="19"/>
      <c r="H28" s="19"/>
      <c r="I28" s="19"/>
      <c r="J28" s="19"/>
    </row>
    <row r="29" s="65" customFormat="1" spans="1:10">
      <c r="A29" s="339">
        <v>12207</v>
      </c>
      <c r="B29" s="339" t="s">
        <v>262</v>
      </c>
      <c r="C29" s="190">
        <v>0</v>
      </c>
      <c r="D29" s="190">
        <v>0</v>
      </c>
      <c r="E29" s="190">
        <v>0</v>
      </c>
      <c r="F29" s="190">
        <v>0</v>
      </c>
      <c r="G29" s="19"/>
      <c r="H29" s="19"/>
      <c r="I29" s="19"/>
      <c r="J29" s="19"/>
    </row>
    <row r="30" s="65" customFormat="1" spans="1:10">
      <c r="A30" s="339">
        <v>12209</v>
      </c>
      <c r="B30" s="339" t="s">
        <v>263</v>
      </c>
      <c r="C30" s="190">
        <v>0</v>
      </c>
      <c r="D30" s="190">
        <v>0</v>
      </c>
      <c r="E30" s="190">
        <v>0</v>
      </c>
      <c r="F30" s="190">
        <v>0</v>
      </c>
      <c r="G30" s="19"/>
      <c r="H30" s="19"/>
      <c r="I30" s="19"/>
      <c r="J30" s="19"/>
    </row>
    <row r="31" s="65" customFormat="1" spans="1:10">
      <c r="A31" s="339">
        <v>12210</v>
      </c>
      <c r="B31" s="339" t="s">
        <v>264</v>
      </c>
      <c r="C31" s="190">
        <v>0</v>
      </c>
      <c r="D31" s="190">
        <v>0</v>
      </c>
      <c r="E31" s="190">
        <v>0</v>
      </c>
      <c r="F31" s="190">
        <v>0</v>
      </c>
      <c r="G31" s="19"/>
      <c r="H31" s="19"/>
      <c r="I31" s="19"/>
      <c r="J31" s="19"/>
    </row>
    <row r="32" s="65" customFormat="1" ht="29.25" spans="1:10">
      <c r="A32" s="339">
        <v>12211</v>
      </c>
      <c r="B32" s="339" t="s">
        <v>265</v>
      </c>
      <c r="C32" s="190">
        <v>0</v>
      </c>
      <c r="D32" s="190">
        <v>0</v>
      </c>
      <c r="E32" s="190">
        <v>0</v>
      </c>
      <c r="F32" s="190">
        <v>0</v>
      </c>
      <c r="G32" s="19"/>
      <c r="H32" s="19"/>
      <c r="I32" s="19"/>
      <c r="J32" s="19"/>
    </row>
    <row r="33" ht="15.75" spans="1:6">
      <c r="A33" s="234" t="s">
        <v>99</v>
      </c>
      <c r="B33" s="75"/>
      <c r="C33" s="203">
        <v>0</v>
      </c>
      <c r="D33" s="203">
        <v>0</v>
      </c>
      <c r="E33" s="203">
        <v>143</v>
      </c>
      <c r="F33" s="203">
        <v>143</v>
      </c>
    </row>
    <row r="34" spans="1:10">
      <c r="A34" s="343"/>
      <c r="B34" s="343"/>
      <c r="C34" s="195"/>
      <c r="D34" s="195"/>
      <c r="E34" s="195"/>
      <c r="F34" s="195"/>
      <c r="G34" s="195"/>
      <c r="H34" s="195"/>
      <c r="I34" s="195"/>
      <c r="J34" s="195"/>
    </row>
    <row r="35" s="65" customFormat="1" ht="15" spans="1:6">
      <c r="A35" s="19" t="s">
        <v>267</v>
      </c>
      <c r="B35" s="21"/>
      <c r="C35" s="155"/>
      <c r="D35" s="21"/>
      <c r="E35" s="21"/>
      <c r="F35" s="21"/>
    </row>
    <row r="36" spans="1:1">
      <c r="A36" s="66"/>
    </row>
    <row r="37" ht="45" spans="1:4">
      <c r="A37" s="25" t="s">
        <v>75</v>
      </c>
      <c r="B37" s="25" t="s">
        <v>227</v>
      </c>
      <c r="C37" s="25" t="s">
        <v>88</v>
      </c>
      <c r="D37" s="25" t="s">
        <v>100</v>
      </c>
    </row>
    <row r="38" spans="1:4">
      <c r="A38" s="140">
        <v>12202</v>
      </c>
      <c r="B38" s="339" t="s">
        <v>268</v>
      </c>
      <c r="C38" s="190">
        <v>0</v>
      </c>
      <c r="D38" s="190">
        <v>0</v>
      </c>
    </row>
    <row r="39" spans="1:4">
      <c r="A39" s="140">
        <v>12203</v>
      </c>
      <c r="B39" s="339" t="s">
        <v>269</v>
      </c>
      <c r="C39" s="190">
        <v>0</v>
      </c>
      <c r="D39" s="190">
        <v>0</v>
      </c>
    </row>
    <row r="40" ht="15" spans="1:4">
      <c r="A40" s="340">
        <v>12299</v>
      </c>
      <c r="B40" s="237" t="s">
        <v>270</v>
      </c>
      <c r="C40" s="190">
        <v>0</v>
      </c>
      <c r="D40" s="190">
        <v>0</v>
      </c>
    </row>
    <row r="41" ht="15.75" spans="1:4">
      <c r="A41" s="234" t="s">
        <v>99</v>
      </c>
      <c r="B41" s="75"/>
      <c r="C41" s="203">
        <v>0</v>
      </c>
      <c r="D41" s="203">
        <v>0</v>
      </c>
    </row>
    <row r="43" spans="1:1">
      <c r="A43" s="19" t="s">
        <v>71</v>
      </c>
    </row>
    <row r="44" spans="1:1">
      <c r="A44" s="296"/>
    </row>
    <row r="45" ht="70.5" customHeight="1" spans="1:2">
      <c r="A45" s="505" t="s">
        <v>14</v>
      </c>
      <c r="B45" s="506"/>
    </row>
    <row r="46" spans="1:1">
      <c r="A46" s="296"/>
    </row>
    <row r="47" spans="1:1">
      <c r="A47" s="296"/>
    </row>
    <row r="48" ht="14.45" customHeight="1" spans="1:3">
      <c r="A48" s="117"/>
      <c r="B48" s="117"/>
      <c r="C48" s="117"/>
    </row>
    <row r="49" spans="1:3">
      <c r="A49" s="117"/>
      <c r="B49" s="117"/>
      <c r="C49" s="117"/>
    </row>
    <row r="50" spans="1:3">
      <c r="A50" s="117"/>
      <c r="B50" s="117"/>
      <c r="C50" s="117"/>
    </row>
    <row r="51" spans="1:3">
      <c r="A51" s="117"/>
      <c r="B51" s="117"/>
      <c r="C51" s="117"/>
    </row>
  </sheetData>
  <mergeCells count="10">
    <mergeCell ref="C11:F11"/>
    <mergeCell ref="A21:B21"/>
    <mergeCell ref="C23:F23"/>
    <mergeCell ref="A33:B33"/>
    <mergeCell ref="A41:B41"/>
    <mergeCell ref="A45:B45"/>
    <mergeCell ref="A11:A12"/>
    <mergeCell ref="A23:A24"/>
    <mergeCell ref="B11:B12"/>
    <mergeCell ref="B23:B24"/>
  </mergeCells>
  <pageMargins left="0.25" right="0.25" top="0.75" bottom="0.75" header="0.3" footer="0.3"/>
  <pageSetup paperSize="9" scale="84" fitToHeight="0" orientation="landscape"/>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9">
    <tabColor theme="9" tint="-0.499984740745262"/>
    <pageSetUpPr fitToPage="1"/>
  </sheetPr>
  <dimension ref="A7:G41"/>
  <sheetViews>
    <sheetView showFormulas="1" showGridLines="0" zoomScale="80" zoomScaleNormal="80" workbookViewId="0">
      <selection activeCell="A1" sqref="A1"/>
    </sheetView>
  </sheetViews>
  <sheetFormatPr defaultColWidth="11.4285714285714" defaultRowHeight="14.25" outlineLevelCol="6"/>
  <cols>
    <col min="1" max="1" width="22.5714285714286" style="19" customWidth="1"/>
    <col min="2" max="2" width="14.4285714285714" style="19" customWidth="1"/>
    <col min="3" max="3" width="12" style="19" customWidth="1"/>
    <col min="4" max="4" width="9.14285714285714" style="19" customWidth="1"/>
    <col min="5" max="5" width="11" style="19" customWidth="1"/>
    <col min="6" max="6" width="9.57142857142857" style="19" customWidth="1"/>
    <col min="7" max="7" width="8.85714285714286" style="19" customWidth="1"/>
    <col min="8" max="8" width="10.5714285714286" style="19" customWidth="1"/>
    <col min="9" max="9" width="11.4285714285714" style="19" customWidth="1"/>
    <col min="10" max="16384" width="11.4285714285714" style="19"/>
  </cols>
  <sheetData>
    <row r="7" ht="15" spans="1:7">
      <c r="A7" s="20" t="s">
        <v>271</v>
      </c>
      <c r="B7" s="21"/>
      <c r="C7" s="21"/>
      <c r="D7" s="21"/>
      <c r="E7" s="21"/>
      <c r="F7" s="21"/>
      <c r="G7" s="21"/>
    </row>
    <row r="8" spans="1:1">
      <c r="A8" s="66"/>
    </row>
    <row r="9" ht="15" spans="1:7">
      <c r="A9" s="48" t="s">
        <v>272</v>
      </c>
      <c r="B9" s="48"/>
      <c r="C9" s="121"/>
      <c r="D9" s="121"/>
      <c r="E9" s="121"/>
      <c r="F9" s="121"/>
      <c r="G9" s="497"/>
    </row>
    <row r="10" s="65" customFormat="1" spans="1:2">
      <c r="A10" s="283"/>
      <c r="B10" s="351"/>
    </row>
    <row r="11" ht="15.75" customHeight="1" spans="1:7">
      <c r="A11" s="25" t="s">
        <v>273</v>
      </c>
      <c r="B11" s="25" t="s">
        <v>88</v>
      </c>
      <c r="C11" s="25"/>
      <c r="D11" s="25"/>
      <c r="E11" s="25" t="s">
        <v>100</v>
      </c>
      <c r="F11" s="25"/>
      <c r="G11" s="25"/>
    </row>
    <row r="12" ht="15" customHeight="1" spans="1:7">
      <c r="A12" s="25"/>
      <c r="B12" s="25" t="s">
        <v>274</v>
      </c>
      <c r="C12" s="25" t="s">
        <v>275</v>
      </c>
      <c r="D12" s="25" t="s">
        <v>106</v>
      </c>
      <c r="E12" s="25" t="s">
        <v>274</v>
      </c>
      <c r="F12" s="25" t="s">
        <v>275</v>
      </c>
      <c r="G12" s="25" t="s">
        <v>106</v>
      </c>
    </row>
    <row r="13" s="65" customFormat="1" ht="28.5" spans="1:7">
      <c r="A13" s="339" t="s">
        <v>276</v>
      </c>
      <c r="B13" s="480">
        <v>0</v>
      </c>
      <c r="C13" s="480">
        <v>0</v>
      </c>
      <c r="D13" s="480">
        <v>0</v>
      </c>
      <c r="E13" s="480">
        <v>0</v>
      </c>
      <c r="F13" s="480">
        <v>0</v>
      </c>
      <c r="G13" s="480">
        <v>0</v>
      </c>
    </row>
    <row r="14" s="65" customFormat="1" ht="28.5" spans="1:7">
      <c r="A14" s="339" t="s">
        <v>277</v>
      </c>
      <c r="B14" s="480">
        <v>0</v>
      </c>
      <c r="C14" s="480">
        <v>0</v>
      </c>
      <c r="D14" s="480">
        <v>0</v>
      </c>
      <c r="E14" s="480">
        <v>0</v>
      </c>
      <c r="F14" s="480">
        <v>0</v>
      </c>
      <c r="G14" s="480">
        <v>0</v>
      </c>
    </row>
    <row r="15" s="65" customFormat="1" ht="28.5" spans="1:7">
      <c r="A15" s="339" t="s">
        <v>278</v>
      </c>
      <c r="B15" s="480">
        <v>0</v>
      </c>
      <c r="C15" s="480">
        <v>0</v>
      </c>
      <c r="D15" s="480">
        <v>0</v>
      </c>
      <c r="E15" s="480">
        <v>0</v>
      </c>
      <c r="F15" s="480">
        <v>0</v>
      </c>
      <c r="G15" s="480">
        <v>0</v>
      </c>
    </row>
    <row r="16" s="65" customFormat="1" ht="28.5" spans="1:7">
      <c r="A16" s="339" t="s">
        <v>279</v>
      </c>
      <c r="B16" s="480">
        <v>0</v>
      </c>
      <c r="C16" s="480">
        <v>0</v>
      </c>
      <c r="D16" s="480">
        <v>0</v>
      </c>
      <c r="E16" s="480">
        <v>0</v>
      </c>
      <c r="F16" s="480">
        <v>0</v>
      </c>
      <c r="G16" s="480">
        <v>0</v>
      </c>
    </row>
    <row r="17" s="65" customFormat="1" ht="28.5" spans="1:7">
      <c r="A17" s="339" t="s">
        <v>280</v>
      </c>
      <c r="B17" s="480">
        <v>0</v>
      </c>
      <c r="C17" s="480">
        <v>0</v>
      </c>
      <c r="D17" s="480">
        <v>0</v>
      </c>
      <c r="E17" s="480">
        <v>0</v>
      </c>
      <c r="F17" s="480">
        <v>0</v>
      </c>
      <c r="G17" s="480">
        <v>0</v>
      </c>
    </row>
    <row r="18" s="65" customFormat="1" ht="28.5" spans="1:7">
      <c r="A18" s="339" t="s">
        <v>281</v>
      </c>
      <c r="B18" s="480">
        <v>0</v>
      </c>
      <c r="C18" s="480">
        <v>406043</v>
      </c>
      <c r="D18" s="480">
        <v>406043</v>
      </c>
      <c r="E18" s="480">
        <v>0</v>
      </c>
      <c r="F18" s="480">
        <v>406043</v>
      </c>
      <c r="G18" s="480">
        <v>406043</v>
      </c>
    </row>
    <row r="19" s="65" customFormat="1" ht="42.75" spans="1:7">
      <c r="A19" s="339" t="s">
        <v>282</v>
      </c>
      <c r="B19" s="480">
        <v>0</v>
      </c>
      <c r="C19" s="480">
        <v>0</v>
      </c>
      <c r="D19" s="480">
        <v>0</v>
      </c>
      <c r="E19" s="480">
        <v>0</v>
      </c>
      <c r="F19" s="480">
        <v>0</v>
      </c>
      <c r="G19" s="480">
        <v>0</v>
      </c>
    </row>
    <row r="20" s="65" customFormat="1" ht="28.5" spans="1:7">
      <c r="A20" s="339" t="s">
        <v>283</v>
      </c>
      <c r="B20" s="480">
        <v>0</v>
      </c>
      <c r="C20" s="480">
        <v>0</v>
      </c>
      <c r="D20" s="480">
        <v>0</v>
      </c>
      <c r="E20" s="480">
        <v>0</v>
      </c>
      <c r="F20" s="480">
        <v>0</v>
      </c>
      <c r="G20" s="480">
        <v>0</v>
      </c>
    </row>
    <row r="21" s="65" customFormat="1" ht="15" spans="1:7">
      <c r="A21" s="279" t="s">
        <v>284</v>
      </c>
      <c r="B21" s="387">
        <v>0</v>
      </c>
      <c r="C21" s="387">
        <v>0</v>
      </c>
      <c r="D21" s="387">
        <v>0</v>
      </c>
      <c r="E21" s="387">
        <v>0</v>
      </c>
      <c r="F21" s="387">
        <v>0</v>
      </c>
      <c r="G21" s="387">
        <v>0</v>
      </c>
    </row>
    <row r="22" ht="15.75" spans="1:7">
      <c r="A22" s="167" t="s">
        <v>99</v>
      </c>
      <c r="B22" s="193">
        <v>406043</v>
      </c>
      <c r="C22" s="193">
        <v>0</v>
      </c>
      <c r="D22" s="193">
        <v>406043</v>
      </c>
      <c r="E22" s="193">
        <v>406043</v>
      </c>
      <c r="F22" s="193">
        <v>0</v>
      </c>
      <c r="G22" s="193">
        <v>406043</v>
      </c>
    </row>
    <row r="23" spans="1:1">
      <c r="A23" s="66"/>
    </row>
    <row r="24" s="65" customFormat="1" spans="1:3">
      <c r="A24" s="407"/>
      <c r="B24" s="407"/>
      <c r="C24" s="407"/>
    </row>
    <row r="25" ht="15" spans="1:3">
      <c r="A25" s="19" t="s">
        <v>285</v>
      </c>
      <c r="B25" s="174"/>
      <c r="C25" s="180"/>
    </row>
    <row r="27" ht="60" spans="1:3">
      <c r="A27" s="24" t="s">
        <v>273</v>
      </c>
      <c r="B27" s="25" t="s">
        <v>88</v>
      </c>
      <c r="C27" s="25" t="s">
        <v>100</v>
      </c>
    </row>
    <row r="28" ht="15" spans="1:3">
      <c r="A28" s="498" t="s">
        <v>286</v>
      </c>
      <c r="B28" s="27">
        <v>406043</v>
      </c>
      <c r="C28" s="27">
        <v>406043</v>
      </c>
    </row>
    <row r="29" spans="1:3">
      <c r="A29" s="499" t="s">
        <v>287</v>
      </c>
      <c r="B29" s="27">
        <v>0</v>
      </c>
      <c r="C29" s="27">
        <v>0</v>
      </c>
    </row>
    <row r="30" spans="1:3">
      <c r="A30" s="499" t="s">
        <v>288</v>
      </c>
      <c r="B30" s="27">
        <v>0</v>
      </c>
      <c r="C30" s="27">
        <v>0</v>
      </c>
    </row>
    <row r="31" spans="1:3">
      <c r="A31" s="499" t="s">
        <v>289</v>
      </c>
      <c r="B31" s="27">
        <v>0</v>
      </c>
      <c r="C31" s="27">
        <v>0</v>
      </c>
    </row>
    <row r="32" spans="1:3">
      <c r="A32" s="499" t="s">
        <v>290</v>
      </c>
      <c r="B32" s="27">
        <v>0</v>
      </c>
      <c r="C32" s="27">
        <v>0</v>
      </c>
    </row>
    <row r="33" ht="57" spans="1:3">
      <c r="A33" s="500" t="s">
        <v>291</v>
      </c>
      <c r="B33" s="27">
        <v>0</v>
      </c>
      <c r="C33" s="27">
        <v>0</v>
      </c>
    </row>
    <row r="34" ht="15" spans="1:3">
      <c r="A34" s="501" t="s">
        <v>292</v>
      </c>
      <c r="B34" s="259">
        <v>0</v>
      </c>
      <c r="C34" s="259">
        <v>0</v>
      </c>
    </row>
    <row r="35" ht="15.75" spans="1:3">
      <c r="A35" s="260" t="s">
        <v>293</v>
      </c>
      <c r="B35" s="193">
        <v>406043</v>
      </c>
      <c r="C35" s="193">
        <v>406043</v>
      </c>
    </row>
    <row r="37" spans="1:1">
      <c r="A37" s="19" t="s">
        <v>71</v>
      </c>
    </row>
    <row r="38" spans="1:1">
      <c r="A38" s="296"/>
    </row>
    <row r="39" ht="43.5" customHeight="1" spans="1:3">
      <c r="A39" s="502" t="s">
        <v>294</v>
      </c>
      <c r="B39" s="503"/>
      <c r="C39" s="504"/>
    </row>
    <row r="40" spans="1:3">
      <c r="A40" s="117"/>
      <c r="B40" s="117"/>
      <c r="C40" s="117"/>
    </row>
    <row r="41" spans="1:3">
      <c r="A41" s="117"/>
      <c r="B41" s="117"/>
      <c r="C41" s="117"/>
    </row>
  </sheetData>
  <mergeCells count="5">
    <mergeCell ref="A9:B9"/>
    <mergeCell ref="B11:D11"/>
    <mergeCell ref="E11:G11"/>
    <mergeCell ref="A39:C39"/>
    <mergeCell ref="A11:A12"/>
  </mergeCells>
  <pageMargins left="0.25" right="0.25" top="0.75" bottom="0.75" header="0.3" footer="0.3"/>
  <pageSetup paperSize="9" scale="92" fitToHeight="0"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42</vt:i4>
      </vt:variant>
    </vt:vector>
  </HeadingPairs>
  <TitlesOfParts>
    <vt:vector size="42" baseType="lpstr">
      <vt:lpstr>Índice</vt:lpstr>
      <vt:lpstr>Nota 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41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GALLYA MADARIAGA</dc:creator>
  <cp:lastModifiedBy>User</cp:lastModifiedBy>
  <dcterms:created xsi:type="dcterms:W3CDTF">2019-03-13T18:55:00Z</dcterms:created>
  <cp:lastPrinted>2021-04-07T14:09:00Z</cp:lastPrinted>
  <dcterms:modified xsi:type="dcterms:W3CDTF">2021-04-09T21:52:46Z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3082-11.2.0.10101</vt:lpwstr>
  </property>
</Properties>
</file>